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ы1-5" sheetId="1" r:id="rId1"/>
    <sheet name="2" sheetId="2" r:id="rId2"/>
  </sheets>
  <definedNames>
    <definedName name="_xlnm.Print_Titles" localSheetId="0">'Листы1-5'!$23:$28</definedName>
    <definedName name="_xlnm.Print_Area" localSheetId="0">'Листы1-5'!$A$1:$CU$247</definedName>
  </definedNames>
  <calcPr fullCalcOnLoad="1"/>
</workbook>
</file>

<file path=xl/sharedStrings.xml><?xml version="1.0" encoding="utf-8"?>
<sst xmlns="http://schemas.openxmlformats.org/spreadsheetml/2006/main" count="625" uniqueCount="433">
  <si>
    <t>Утверждаю</t>
  </si>
  <si>
    <t>(наименование должностного лица)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</si>
  <si>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</si>
  <si>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</si>
  <si>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</si>
  <si>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</si>
  <si>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</si>
  <si>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</si>
  <si>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</si>
  <si>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</si>
  <si>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</rPr>
      <t>1</t>
    </r>
  </si>
  <si>
    <t>Дата</t>
  </si>
  <si>
    <t>по Сводному реестру</t>
  </si>
  <si>
    <t>ИНН</t>
  </si>
  <si>
    <t>Учреждение</t>
  </si>
  <si>
    <t>КПП</t>
  </si>
  <si>
    <t>Орган, осуществляющий</t>
  </si>
  <si>
    <t>функции и полномочия учредителя</t>
  </si>
  <si>
    <t>глава по БК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</si>
  <si>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</si>
  <si>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</si>
  <si>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</si>
  <si>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</si>
  <si>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</si>
  <si>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</si>
  <si>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</si>
  <si>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</si>
  <si>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</si>
  <si>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</si>
  <si>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</si>
  <si>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</si>
  <si>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</si>
  <si>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</si>
  <si>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</si>
  <si>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</si>
  <si>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</si>
  <si>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</si>
  <si>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</si>
  <si>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</si>
  <si>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</si>
  <si>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</si>
  <si>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</si>
  <si>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</si>
  <si>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</si>
  <si>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</si>
  <si>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</si>
  <si>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</si>
  <si>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</si>
  <si>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</si>
  <si>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</si>
  <si>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</si>
  <si>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</si>
  <si>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</si>
  <si>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</si>
  <si>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</si>
  <si>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</si>
  <si>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</si>
  <si>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</si>
  <si>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</si>
  <si>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</si>
  <si>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</si>
  <si>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</si>
  <si>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</si>
  <si>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</si>
  <si>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</si>
  <si>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</si>
  <si>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</si>
  <si>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</si>
  <si>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</si>
  <si>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</si>
  <si>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</si>
  <si>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</si>
  <si>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</si>
  <si>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</si>
  <si>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</si>
  <si>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</si>
  <si>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</si>
  <si>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</si>
  <si>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</si>
  <si>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</si>
  <si>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</si>
  <si>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</si>
  <si>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</si>
  <si>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</si>
  <si>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</si>
  <si>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</si>
  <si>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</si>
  <si>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</si>
  <si>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</si>
  <si>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</si>
  <si>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</si>
  <si>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</si>
  <si>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</si>
  <si>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</si>
  <si>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</si>
  <si>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</si>
  <si>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</si>
  <si>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</si>
  <si>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</si>
  <si>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</si>
  <si>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</si>
  <si>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</si>
  <si>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</si>
  <si>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</si>
  <si>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</si>
  <si>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</si>
  <si>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</si>
  <si>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</si>
  <si>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</si>
  <si>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</si>
  <si>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</si>
  <si>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</si>
  <si>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</si>
  <si>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</si>
  <si>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</si>
  <si>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</si>
  <si>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</si>
  <si>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</si>
  <si>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</si>
  <si>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</si>
  <si>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</si>
  <si>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</si>
  <si>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</si>
  <si>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</si>
  <si>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</si>
  <si>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</si>
  <si>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</si>
  <si>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</si>
  <si>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</si>
  <si>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</si>
  <si>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</si>
  <si>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</si>
  <si>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</si>
  <si>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</si>
  <si>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</si>
  <si>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</si>
  <si>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</si>
  <si>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</si>
  <si>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</si>
  <si>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</si>
  <si>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</si>
  <si>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</si>
  <si>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</si>
  <si>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</si>
  <si>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</si>
  <si>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</si>
  <si>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</si>
  <si>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</si>
  <si>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</si>
  <si>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</si>
  <si>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</si>
  <si>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</si>
  <si>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</si>
  <si>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</si>
  <si>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</si>
  <si>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</si>
  <si>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</si>
  <si>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</si>
  <si>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</si>
  <si>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</si>
  <si>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</si>
  <si>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</si>
  <si>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</si>
  <si>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</si>
  <si>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</si>
  <si>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</si>
  <si>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</si>
  <si>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</si>
  <si>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</si>
  <si>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</si>
  <si>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</si>
  <si>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</si>
  <si>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</si>
  <si>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</si>
  <si>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</si>
  <si>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</si>
  <si>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</si>
  <si>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</si>
  <si>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</si>
  <si>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</si>
  <si>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</si>
  <si>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</si>
  <si>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</si>
  <si>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</si>
  <si>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</si>
  <si>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</si>
  <si>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</si>
  <si>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</si>
  <si>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</si>
  <si>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</si>
  <si>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</si>
  <si>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</si>
  <si>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</si>
  <si>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</si>
  <si>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</si>
  <si>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</si>
  <si>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</si>
  <si>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</si>
  <si>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</si>
  <si>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</si>
  <si>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</si>
  <si>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</si>
  <si>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</si>
  <si>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</si>
  <si>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</si>
  <si>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</si>
  <si>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</si>
  <si>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</si>
  <si>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</si>
  <si>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</si>
  <si>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</si>
  <si>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</si>
  <si>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</si>
  <si>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</si>
  <si>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</si>
  <si>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</si>
  <si>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</si>
  <si>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</si>
  <si>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</si>
  <si>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</si>
  <si>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</si>
  <si>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</si>
  <si>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</si>
  <si>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</si>
  <si>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</si>
  <si>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</si>
  <si>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</si>
  <si>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</si>
  <si>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</si>
  <si>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</si>
  <si>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</si>
  <si>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</si>
  <si>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</si>
  <si>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</si>
  <si>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</si>
  <si>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</si>
  <si>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</si>
  <si>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</t>
  </si>
  <si>
    <t>2640</t>
  </si>
  <si>
    <t>245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</si>
  <si>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</si>
  <si>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</si>
  <si>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</si>
  <si>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</si>
  <si>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</si>
  <si>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</si>
  <si>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</si>
  <si>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</si>
  <si>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</si>
  <si>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</si>
  <si>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</si>
  <si>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</si>
  <si>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</si>
  <si>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</si>
  <si>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</si>
  <si>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</si>
  <si>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</si>
  <si>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</si>
  <si>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</si>
  <si>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</si>
  <si>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</si>
  <si>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</si>
  <si>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</si>
  <si>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</si>
  <si>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</si>
  <si>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</si>
  <si>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</si>
  <si>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</si>
  <si>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</si>
  <si>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</si>
  <si>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</si>
  <si>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</si>
  <si>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</si>
  <si>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</si>
  <si>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</si>
  <si>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</si>
  <si>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</si>
  <si>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</si>
  <si>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</si>
  <si>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</si>
  <si>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</si>
  <si>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</si>
  <si>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</si>
  <si>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</si>
  <si>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</si>
  <si>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</si>
  <si>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</si>
  <si>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</si>
  <si>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</si>
  <si>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</si>
  <si>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</si>
  <si>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</si>
  <si>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</si>
  <si>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</si>
  <si>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</si>
  <si>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</si>
  <si>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</si>
  <si>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</si>
  <si>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</si>
  <si>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</si>
  <si>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</si>
  <si>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</si>
  <si>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</si>
  <si>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</si>
  <si>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</si>
  <si>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</si>
  <si>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</si>
  <si>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</si>
  <si>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</si>
  <si>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</si>
  <si>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</si>
  <si>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</si>
  <si>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</si>
  <si>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</si>
  <si>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</si>
  <si>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</si>
  <si>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</si>
  <si>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</si>
  <si>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</si>
  <si>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</si>
  <si>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</si>
  <si>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</si>
  <si>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</si>
  <si>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</si>
  <si>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</si>
  <si>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</si>
  <si>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</si>
  <si>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</si>
  <si>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</si>
  <si>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</si>
  <si>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</si>
  <si>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</si>
  <si>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</si>
  <si>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>:</t>
    </r>
  </si>
  <si>
    <r>
      <t>из них</t>
    </r>
    <r>
      <rPr>
        <vertAlign val="superscript"/>
        <sz val="9"/>
        <rFont val="Times New Roman"/>
        <family val="1"/>
      </rPr>
      <t>13</t>
    </r>
    <r>
      <rPr>
        <sz val="9"/>
        <rFont val="Times New Roman"/>
        <family val="1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</si>
  <si>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</si>
  <si>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</si>
  <si>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</si>
  <si>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</si>
  <si>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</si>
  <si>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</si>
  <si>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</si>
  <si>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</si>
  <si>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</si>
  <si>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</si>
  <si>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</si>
  <si>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</si>
  <si>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</si>
  <si>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</si>
  <si>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</si>
  <si>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</si>
  <si>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</si>
  <si>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</si>
  <si>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</si>
  <si>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</si>
  <si>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</si>
  <si>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</si>
  <si>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</si>
  <si>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</si>
  <si>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</si>
  <si>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</si>
  <si>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</si>
  <si>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</si>
  <si>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</si>
  <si>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</si>
  <si>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</si>
  <si>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</si>
  <si>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</si>
  <si>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</si>
  <si>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</si>
  <si>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</si>
  <si>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</si>
  <si>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</si>
  <si>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</si>
  <si>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</si>
  <si>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</si>
  <si>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</si>
  <si>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</si>
  <si>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</si>
  <si>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</si>
  <si>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</si>
  <si>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</si>
  <si>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</si>
  <si>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</si>
  <si>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</si>
  <si>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</si>
  <si>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</si>
  <si>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</si>
  <si>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</si>
  <si>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</si>
  <si>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</si>
  <si>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</si>
  <si>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</si>
  <si>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</si>
  <si>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r>
      <t xml:space="preserve"> г.</t>
    </r>
    <r>
      <rPr>
        <vertAlign val="superscript"/>
        <sz val="9"/>
        <rFont val="Times New Roman"/>
        <family val="1"/>
      </rPr>
      <t>20</t>
    </r>
  </si>
  <si>
    <t>(наименование должности уполномоченного лица органа — учредителя)</t>
  </si>
  <si>
    <t xml:space="preserve">субсидии на финансовое обеспечение выполнения государственного задания </t>
  </si>
  <si>
    <t>на 2022 г.</t>
  </si>
  <si>
    <t>на 2023 г.</t>
  </si>
  <si>
    <t>1510</t>
  </si>
  <si>
    <t xml:space="preserve">           Поступления от сдачи имущества в аренду</t>
  </si>
  <si>
    <t xml:space="preserve">   Спонсорская помощь</t>
  </si>
  <si>
    <t>1520</t>
  </si>
  <si>
    <t>поступленияот оказания услуг за присмотр и уход за детьми, осваивающими образовательную программу дошкольного образования</t>
  </si>
  <si>
    <t>1240</t>
  </si>
  <si>
    <r>
      <t>расходы на закупку товаров, работ, услуг, всего</t>
    </r>
    <r>
      <rPr>
        <b/>
        <vertAlign val="superscript"/>
        <sz val="10"/>
        <rFont val="Times New Roman"/>
        <family val="1"/>
      </rPr>
      <t>7</t>
    </r>
  </si>
  <si>
    <t>пункта 1 статьи 78.1 Бюджетного кодекса Российской Федерации(иные цели), всего</t>
  </si>
  <si>
    <r>
      <t>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</si>
  <si>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r>
      <t>и 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</si>
  <si>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t>директор</t>
  </si>
  <si>
    <t>Глава Тамбовского района Тамбовской области</t>
  </si>
  <si>
    <t>СОГЛАСОВАНО</t>
  </si>
  <si>
    <t>Начальник управления образования</t>
  </si>
  <si>
    <t>администрации Тамбовского района</t>
  </si>
  <si>
    <t>Управление образования администрации Тамбовского района</t>
  </si>
  <si>
    <t>901</t>
  </si>
  <si>
    <t>главный бухгалтер</t>
  </si>
  <si>
    <t>61-61-41</t>
  </si>
  <si>
    <t>(фамилия, инициалы)</t>
  </si>
  <si>
    <t>И.Е.Борисова</t>
  </si>
  <si>
    <t>Е.И.Колодина</t>
  </si>
  <si>
    <t xml:space="preserve">Муниципальное бюджетное общеобразовательное учреждение «Горельская средняя общеобразовательная школа»                                                                                                                                                                                          </t>
  </si>
  <si>
    <t>6820011882</t>
  </si>
  <si>
    <t>682001001</t>
  </si>
  <si>
    <t>на 2024 г.</t>
  </si>
  <si>
    <t>на 2024г.</t>
  </si>
  <si>
    <t>23</t>
  </si>
  <si>
    <t>К.В.Пудовкин</t>
  </si>
  <si>
    <t>Н.Н.Ерохина</t>
  </si>
  <si>
    <t>на 2023 год и плановый период 2024 и 2025годов</t>
  </si>
  <si>
    <t>06</t>
  </si>
  <si>
    <t>сентября</t>
  </si>
  <si>
    <t>06.09.2023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</si>
</sst>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р_._-;\-* #,##0.00\ _р_._-;_-* &quot;-&quot;??\ _р_._-;_-@_-"/>
    <numFmt numFmtId="185" formatCode="_-* #,##0.00\ &quot;р.&quot;_-;\-* #,##0.00\ &quot;р.&quot;_-;_-* &quot;-&quot;??\ &quot;р.&quot;_-;_-@_-"/>
    <numFmt numFmtId="186" formatCode="_-* #,##0\ _р_._-;\-* #,##0\ _р_._-;_-* &quot;-&quot;\ _р_._-;_-@_-"/>
    <numFmt numFmtId="187" formatCode="_-* #,##0\ &quot;р.&quot;_-;\-* #,##0\ &quot;р.&quot;_-;_-* &quot;-&quot;\ 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/>
    </xf>
    <xf numFmtId="49" fontId="6" fillId="33" borderId="17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4" fontId="2" fillId="33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indent="4"/>
    </xf>
    <xf numFmtId="0" fontId="6" fillId="33" borderId="27" xfId="0" applyFont="1" applyFill="1" applyBorder="1" applyAlignment="1">
      <alignment horizontal="left" indent="4"/>
    </xf>
    <xf numFmtId="49" fontId="6" fillId="33" borderId="28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indent="4"/>
    </xf>
    <xf numFmtId="0" fontId="6" fillId="33" borderId="28" xfId="0" applyFont="1" applyFill="1" applyBorder="1" applyAlignment="1">
      <alignment horizontal="left" indent="4"/>
    </xf>
    <xf numFmtId="0" fontId="6" fillId="33" borderId="31" xfId="0" applyFont="1" applyFill="1" applyBorder="1" applyAlignment="1">
      <alignment horizontal="left" indent="4"/>
    </xf>
    <xf numFmtId="49" fontId="6" fillId="33" borderId="32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left"/>
    </xf>
    <xf numFmtId="4" fontId="2" fillId="33" borderId="21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left" indent="4"/>
    </xf>
    <xf numFmtId="0" fontId="6" fillId="33" borderId="33" xfId="0" applyFont="1" applyFill="1" applyBorder="1" applyAlignment="1">
      <alignment horizontal="left" indent="4"/>
    </xf>
    <xf numFmtId="49" fontId="6" fillId="33" borderId="34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 horizontal="left"/>
    </xf>
    <xf numFmtId="4" fontId="2" fillId="33" borderId="24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left"/>
    </xf>
    <xf numFmtId="4" fontId="2" fillId="33" borderId="17" xfId="0" applyNumberFormat="1" applyFont="1" applyFill="1" applyBorder="1" applyAlignment="1">
      <alignment horizontal="left"/>
    </xf>
    <xf numFmtId="4" fontId="2" fillId="33" borderId="26" xfId="0" applyNumberFormat="1" applyFont="1" applyFill="1" applyBorder="1" applyAlignment="1">
      <alignment horizontal="left"/>
    </xf>
    <xf numFmtId="4" fontId="2" fillId="33" borderId="23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49" fontId="6" fillId="33" borderId="41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4" fontId="2" fillId="33" borderId="42" xfId="0" applyNumberFormat="1" applyFont="1" applyFill="1" applyBorder="1" applyAlignment="1">
      <alignment horizontal="left"/>
    </xf>
    <xf numFmtId="0" fontId="6" fillId="33" borderId="30" xfId="0" applyFont="1" applyFill="1" applyBorder="1" applyAlignment="1">
      <alignment horizontal="left" indent="3"/>
    </xf>
    <xf numFmtId="0" fontId="6" fillId="33" borderId="28" xfId="0" applyFont="1" applyFill="1" applyBorder="1" applyAlignment="1">
      <alignment horizontal="left" indent="3"/>
    </xf>
    <xf numFmtId="0" fontId="6" fillId="33" borderId="31" xfId="0" applyFont="1" applyFill="1" applyBorder="1" applyAlignment="1">
      <alignment horizontal="left" indent="3"/>
    </xf>
    <xf numFmtId="49" fontId="6" fillId="33" borderId="44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9" fontId="6" fillId="33" borderId="44" xfId="0" applyNumberFormat="1" applyFont="1" applyFill="1" applyBorder="1" applyAlignment="1">
      <alignment horizontal="left"/>
    </xf>
    <xf numFmtId="49" fontId="6" fillId="33" borderId="42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left" indent="4"/>
    </xf>
    <xf numFmtId="49" fontId="6" fillId="33" borderId="34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24" xfId="0" applyNumberFormat="1" applyFont="1" applyFill="1" applyBorder="1" applyAlignment="1">
      <alignment horizontal="left"/>
    </xf>
    <xf numFmtId="49" fontId="6" fillId="33" borderId="35" xfId="0" applyNumberFormat="1" applyFont="1" applyFill="1" applyBorder="1" applyAlignment="1">
      <alignment horizontal="left"/>
    </xf>
    <xf numFmtId="49" fontId="6" fillId="33" borderId="26" xfId="0" applyNumberFormat="1" applyFont="1" applyFill="1" applyBorder="1" applyAlignment="1">
      <alignment horizontal="left"/>
    </xf>
    <xf numFmtId="0" fontId="6" fillId="33" borderId="17" xfId="0" applyFont="1" applyFill="1" applyBorder="1" applyAlignment="1">
      <alignment horizontal="left" indent="3"/>
    </xf>
    <xf numFmtId="0" fontId="6" fillId="33" borderId="27" xfId="0" applyFont="1" applyFill="1" applyBorder="1" applyAlignment="1">
      <alignment horizontal="left" indent="3"/>
    </xf>
    <xf numFmtId="0" fontId="6" fillId="33" borderId="12" xfId="0" applyFont="1" applyFill="1" applyBorder="1" applyAlignment="1">
      <alignment horizontal="left" indent="3"/>
    </xf>
    <xf numFmtId="0" fontId="6" fillId="33" borderId="33" xfId="0" applyFont="1" applyFill="1" applyBorder="1" applyAlignment="1">
      <alignment horizontal="left" indent="3"/>
    </xf>
    <xf numFmtId="0" fontId="6" fillId="33" borderId="30" xfId="0" applyFont="1" applyFill="1" applyBorder="1" applyAlignment="1">
      <alignment horizontal="left" indent="2"/>
    </xf>
    <xf numFmtId="0" fontId="6" fillId="33" borderId="28" xfId="0" applyFont="1" applyFill="1" applyBorder="1" applyAlignment="1">
      <alignment horizontal="left" indent="2"/>
    </xf>
    <xf numFmtId="0" fontId="6" fillId="33" borderId="31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3"/>
    </xf>
    <xf numFmtId="0" fontId="6" fillId="33" borderId="38" xfId="0" applyFont="1" applyFill="1" applyBorder="1" applyAlignment="1">
      <alignment horizontal="left" indent="3"/>
    </xf>
    <xf numFmtId="0" fontId="6" fillId="33" borderId="3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4" fontId="2" fillId="33" borderId="30" xfId="0" applyNumberFormat="1" applyFont="1" applyFill="1" applyBorder="1" applyAlignment="1">
      <alignment horizontal="left"/>
    </xf>
    <xf numFmtId="4" fontId="2" fillId="33" borderId="28" xfId="0" applyNumberFormat="1" applyFont="1" applyFill="1" applyBorder="1" applyAlignment="1">
      <alignment horizontal="left"/>
    </xf>
    <xf numFmtId="4" fontId="2" fillId="33" borderId="29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7" xfId="0" applyFont="1" applyFill="1" applyBorder="1" applyAlignment="1">
      <alignment horizontal="left" wrapText="1" indent="2"/>
    </xf>
    <xf numFmtId="0" fontId="6" fillId="33" borderId="27" xfId="0" applyFont="1" applyFill="1" applyBorder="1" applyAlignment="1">
      <alignment horizontal="left" wrapText="1" indent="2"/>
    </xf>
    <xf numFmtId="0" fontId="6" fillId="33" borderId="12" xfId="0" applyFont="1" applyFill="1" applyBorder="1" applyAlignment="1">
      <alignment horizontal="left" indent="2"/>
    </xf>
    <xf numFmtId="0" fontId="6" fillId="33" borderId="33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2"/>
    </xf>
    <xf numFmtId="0" fontId="6" fillId="33" borderId="38" xfId="0" applyFont="1" applyFill="1" applyBorder="1" applyAlignment="1">
      <alignment horizontal="left" indent="2"/>
    </xf>
    <xf numFmtId="0" fontId="6" fillId="33" borderId="17" xfId="0" applyFont="1" applyFill="1" applyBorder="1" applyAlignment="1">
      <alignment horizontal="left" indent="2"/>
    </xf>
    <xf numFmtId="0" fontId="6" fillId="33" borderId="27" xfId="0" applyFont="1" applyFill="1" applyBorder="1" applyAlignment="1">
      <alignment horizontal="left" indent="2"/>
    </xf>
    <xf numFmtId="4" fontId="10" fillId="33" borderId="23" xfId="0" applyNumberFormat="1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right"/>
    </xf>
    <xf numFmtId="4" fontId="10" fillId="33" borderId="24" xfId="0" applyNumberFormat="1" applyFont="1" applyFill="1" applyBorder="1" applyAlignment="1">
      <alignment horizontal="right"/>
    </xf>
    <xf numFmtId="4" fontId="10" fillId="33" borderId="36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4" fontId="10" fillId="33" borderId="37" xfId="0" applyNumberFormat="1" applyFont="1" applyFill="1" applyBorder="1" applyAlignment="1">
      <alignment horizontal="right"/>
    </xf>
    <xf numFmtId="4" fontId="10" fillId="33" borderId="25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left" indent="1"/>
    </xf>
    <xf numFmtId="0" fontId="7" fillId="33" borderId="38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left" indent="1"/>
    </xf>
    <xf numFmtId="0" fontId="7" fillId="33" borderId="27" xfId="0" applyFont="1" applyFill="1" applyBorder="1" applyAlignment="1">
      <alignment horizontal="left" indent="1"/>
    </xf>
    <xf numFmtId="49" fontId="7" fillId="33" borderId="28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 indent="1"/>
    </xf>
    <xf numFmtId="0" fontId="7" fillId="33" borderId="12" xfId="0" applyFont="1" applyFill="1" applyBorder="1" applyAlignment="1">
      <alignment horizontal="left" indent="1"/>
    </xf>
    <xf numFmtId="0" fontId="7" fillId="33" borderId="33" xfId="0" applyFont="1" applyFill="1" applyBorder="1" applyAlignment="1">
      <alignment horizontal="left" indent="1"/>
    </xf>
    <xf numFmtId="49" fontId="7" fillId="33" borderId="34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" fontId="10" fillId="33" borderId="23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33" borderId="24" xfId="0" applyNumberFormat="1" applyFont="1" applyFill="1" applyBorder="1" applyAlignment="1">
      <alignment horizontal="center"/>
    </xf>
    <xf numFmtId="4" fontId="10" fillId="33" borderId="36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4" fontId="10" fillId="33" borderId="37" xfId="0" applyNumberFormat="1" applyFont="1" applyFill="1" applyBorder="1" applyAlignment="1">
      <alignment horizontal="center"/>
    </xf>
    <xf numFmtId="4" fontId="10" fillId="33" borderId="25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4" fontId="10" fillId="33" borderId="26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 indent="3"/>
    </xf>
    <xf numFmtId="4" fontId="10" fillId="33" borderId="33" xfId="0" applyNumberFormat="1" applyFont="1" applyFill="1" applyBorder="1" applyAlignment="1">
      <alignment horizontal="right"/>
    </xf>
    <xf numFmtId="4" fontId="10" fillId="33" borderId="38" xfId="0" applyNumberFormat="1" applyFont="1" applyFill="1" applyBorder="1" applyAlignment="1">
      <alignment horizontal="right"/>
    </xf>
    <xf numFmtId="4" fontId="10" fillId="33" borderId="27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left" indent="2"/>
    </xf>
    <xf numFmtId="4" fontId="2" fillId="33" borderId="38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0" fontId="6" fillId="33" borderId="38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 horizontal="left" indent="1"/>
    </xf>
    <xf numFmtId="0" fontId="6" fillId="33" borderId="27" xfId="0" applyFont="1" applyFill="1" applyBorder="1" applyAlignment="1">
      <alignment horizontal="left" indent="1"/>
    </xf>
    <xf numFmtId="0" fontId="6" fillId="33" borderId="23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left" indent="1"/>
    </xf>
    <xf numFmtId="4" fontId="10" fillId="33" borderId="45" xfId="0" applyNumberFormat="1" applyFont="1" applyFill="1" applyBorder="1" applyAlignment="1">
      <alignment horizontal="right"/>
    </xf>
    <xf numFmtId="4" fontId="2" fillId="33" borderId="45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left" indent="1"/>
    </xf>
    <xf numFmtId="0" fontId="6" fillId="33" borderId="39" xfId="0" applyFont="1" applyFill="1" applyBorder="1" applyAlignment="1">
      <alignment horizontal="left" indent="1"/>
    </xf>
    <xf numFmtId="0" fontId="6" fillId="33" borderId="40" xfId="0" applyFont="1" applyFill="1" applyBorder="1" applyAlignment="1">
      <alignment horizontal="left" indent="1"/>
    </xf>
    <xf numFmtId="0" fontId="6" fillId="33" borderId="3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49" fontId="7" fillId="33" borderId="46" xfId="0" applyNumberFormat="1" applyFont="1" applyFill="1" applyBorder="1" applyAlignment="1">
      <alignment horizontal="center"/>
    </xf>
    <xf numFmtId="49" fontId="7" fillId="33" borderId="45" xfId="0" applyNumberFormat="1" applyFont="1" applyFill="1" applyBorder="1" applyAlignment="1">
      <alignment horizontal="center"/>
    </xf>
    <xf numFmtId="4" fontId="2" fillId="33" borderId="45" xfId="0" applyNumberFormat="1" applyFont="1" applyFill="1" applyBorder="1" applyAlignment="1">
      <alignment horizontal="center"/>
    </xf>
    <xf numFmtId="4" fontId="2" fillId="33" borderId="47" xfId="0" applyNumberFormat="1" applyFont="1" applyFill="1" applyBorder="1" applyAlignment="1">
      <alignment horizontal="center"/>
    </xf>
    <xf numFmtId="4" fontId="2" fillId="33" borderId="48" xfId="0" applyNumberFormat="1" applyFont="1" applyFill="1" applyBorder="1" applyAlignment="1">
      <alignment horizontal="center"/>
    </xf>
    <xf numFmtId="4" fontId="2" fillId="33" borderId="49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indent="2"/>
    </xf>
    <xf numFmtId="49" fontId="2" fillId="33" borderId="3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10" fillId="33" borderId="29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 indent="2"/>
    </xf>
    <xf numFmtId="4" fontId="10" fillId="33" borderId="31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4" fontId="2" fillId="33" borderId="3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" fontId="10" fillId="33" borderId="42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24" xfId="0" applyNumberFormat="1" applyFont="1" applyFill="1" applyBorder="1" applyAlignment="1">
      <alignment horizontal="right"/>
    </xf>
    <xf numFmtId="0" fontId="2" fillId="33" borderId="25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2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" fontId="10" fillId="33" borderId="51" xfId="0" applyNumberFormat="1" applyFont="1" applyFill="1" applyBorder="1" applyAlignment="1">
      <alignment/>
    </xf>
    <xf numFmtId="0" fontId="2" fillId="33" borderId="33" xfId="0" applyNumberFormat="1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right"/>
    </xf>
    <xf numFmtId="0" fontId="2" fillId="33" borderId="52" xfId="0" applyNumberFormat="1" applyFont="1" applyFill="1" applyBorder="1" applyAlignment="1">
      <alignment horizontal="right"/>
    </xf>
    <xf numFmtId="0" fontId="2" fillId="33" borderId="53" xfId="0" applyNumberFormat="1" applyFont="1" applyFill="1" applyBorder="1" applyAlignment="1">
      <alignment horizontal="right"/>
    </xf>
    <xf numFmtId="0" fontId="2" fillId="33" borderId="54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indent="2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right"/>
    </xf>
    <xf numFmtId="0" fontId="2" fillId="33" borderId="30" xfId="0" applyNumberFormat="1" applyFont="1" applyFill="1" applyBorder="1" applyAlignment="1">
      <alignment horizontal="right"/>
    </xf>
    <xf numFmtId="0" fontId="2" fillId="33" borderId="28" xfId="0" applyNumberFormat="1" applyFont="1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2"/>
    </xf>
    <xf numFmtId="0" fontId="2" fillId="33" borderId="17" xfId="0" applyFont="1" applyFill="1" applyBorder="1" applyAlignment="1">
      <alignment horizontal="left" indent="2"/>
    </xf>
    <xf numFmtId="0" fontId="2" fillId="33" borderId="12" xfId="0" applyFont="1" applyFill="1" applyBorder="1" applyAlignment="1">
      <alignment horizontal="left" indent="2"/>
    </xf>
    <xf numFmtId="0" fontId="2" fillId="33" borderId="33" xfId="0" applyFont="1" applyFill="1" applyBorder="1" applyAlignment="1">
      <alignment horizontal="left" indent="2"/>
    </xf>
    <xf numFmtId="0" fontId="10" fillId="33" borderId="12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49" fontId="10" fillId="33" borderId="44" xfId="0" applyNumberFormat="1" applyFont="1" applyFill="1" applyBorder="1" applyAlignment="1">
      <alignment horizontal="center"/>
    </xf>
    <xf numFmtId="49" fontId="10" fillId="33" borderId="42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2" fillId="33" borderId="12" xfId="0" applyFont="1" applyFill="1" applyBorder="1" applyAlignment="1">
      <alignment horizontal="left" indent="3"/>
    </xf>
    <xf numFmtId="0" fontId="2" fillId="33" borderId="17" xfId="0" applyFont="1" applyFill="1" applyBorder="1" applyAlignment="1">
      <alignment horizontal="left" indent="3"/>
    </xf>
    <xf numFmtId="0" fontId="2" fillId="33" borderId="28" xfId="0" applyFont="1" applyFill="1" applyBorder="1" applyAlignment="1">
      <alignment horizontal="left" indent="3"/>
    </xf>
    <xf numFmtId="0" fontId="2" fillId="33" borderId="31" xfId="0" applyFont="1" applyFill="1" applyBorder="1" applyAlignment="1">
      <alignment horizontal="left" indent="3"/>
    </xf>
    <xf numFmtId="0" fontId="10" fillId="33" borderId="28" xfId="0" applyFont="1" applyFill="1" applyBorder="1" applyAlignment="1">
      <alignment horizontal="left" indent="1"/>
    </xf>
    <xf numFmtId="0" fontId="2" fillId="33" borderId="38" xfId="0" applyFont="1" applyFill="1" applyBorder="1" applyAlignment="1">
      <alignment horizontal="left" indent="2"/>
    </xf>
    <xf numFmtId="0" fontId="2" fillId="33" borderId="28" xfId="0" applyFont="1" applyFill="1" applyBorder="1" applyAlignment="1">
      <alignment horizontal="left" indent="1"/>
    </xf>
    <xf numFmtId="0" fontId="2" fillId="33" borderId="17" xfId="0" applyFont="1" applyFill="1" applyBorder="1" applyAlignment="1">
      <alignment horizontal="left" indent="1"/>
    </xf>
    <xf numFmtId="0" fontId="2" fillId="33" borderId="27" xfId="0" applyFont="1" applyFill="1" applyBorder="1" applyAlignment="1">
      <alignment horizontal="left" indent="1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" fontId="2" fillId="33" borderId="56" xfId="0" applyNumberFormat="1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left" indent="2"/>
    </xf>
    <xf numFmtId="0" fontId="2" fillId="33" borderId="39" xfId="0" applyFont="1" applyFill="1" applyBorder="1" applyAlignment="1">
      <alignment horizontal="left" indent="2"/>
    </xf>
    <xf numFmtId="0" fontId="2" fillId="33" borderId="23" xfId="0" applyFont="1" applyFill="1" applyBorder="1" applyAlignment="1">
      <alignment horizontal="left" indent="2"/>
    </xf>
    <xf numFmtId="0" fontId="10" fillId="33" borderId="58" xfId="0" applyFont="1" applyFill="1" applyBorder="1" applyAlignment="1">
      <alignment/>
    </xf>
    <xf numFmtId="0" fontId="10" fillId="33" borderId="59" xfId="0" applyFont="1" applyFill="1" applyBorder="1" applyAlignment="1">
      <alignment/>
    </xf>
    <xf numFmtId="49" fontId="10" fillId="33" borderId="60" xfId="0" applyNumberFormat="1" applyFont="1" applyFill="1" applyBorder="1" applyAlignment="1">
      <alignment horizontal="center"/>
    </xf>
    <xf numFmtId="49" fontId="10" fillId="33" borderId="5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 indent="1"/>
    </xf>
    <xf numFmtId="0" fontId="2" fillId="33" borderId="61" xfId="0" applyFont="1" applyFill="1" applyBorder="1" applyAlignment="1">
      <alignment horizontal="left" indent="1"/>
    </xf>
    <xf numFmtId="0" fontId="2" fillId="33" borderId="36" xfId="0" applyFont="1" applyFill="1" applyBorder="1" applyAlignment="1">
      <alignment horizontal="left" indent="1"/>
    </xf>
    <xf numFmtId="49" fontId="2" fillId="33" borderId="62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 indent="2"/>
    </xf>
    <xf numFmtId="4" fontId="10" fillId="33" borderId="23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" fontId="10" fillId="33" borderId="24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horizontal="left" indent="1"/>
    </xf>
    <xf numFmtId="0" fontId="10" fillId="33" borderId="12" xfId="0" applyFont="1" applyFill="1" applyBorder="1" applyAlignment="1">
      <alignment horizontal="left" indent="1"/>
    </xf>
    <xf numFmtId="0" fontId="10" fillId="33" borderId="33" xfId="0" applyFont="1" applyFill="1" applyBorder="1" applyAlignment="1">
      <alignment horizontal="left" indent="1"/>
    </xf>
    <xf numFmtId="49" fontId="10" fillId="33" borderId="34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left" indent="1"/>
    </xf>
    <xf numFmtId="49" fontId="10" fillId="33" borderId="50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4" fontId="10" fillId="33" borderId="56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17" xfId="0" applyNumberFormat="1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2" fillId="33" borderId="64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A247"/>
  <sheetViews>
    <sheetView showGridLines="0" tabSelected="1" workbookViewId="0" topLeftCell="B173">
      <selection activeCell="BT198" sqref="BT198:BZ199"/>
    </sheetView>
  </sheetViews>
  <sheetFormatPr defaultColWidth="1.37890625" defaultRowHeight="12.75"/>
  <cols>
    <col min="1" max="45" width="1.37890625" style="7" customWidth="1"/>
    <col min="46" max="46" width="2.75390625" style="7" customWidth="1"/>
    <col min="47" max="53" width="1.37890625" style="7" customWidth="1"/>
    <col min="54" max="54" width="5.75390625" style="7" customWidth="1"/>
    <col min="55" max="74" width="1.37890625" style="7" customWidth="1"/>
    <col min="75" max="75" width="3.625" style="7" customWidth="1"/>
    <col min="76" max="82" width="1.37890625" style="7" customWidth="1"/>
    <col min="83" max="83" width="4.125" style="7" customWidth="1"/>
    <col min="84" max="90" width="1.37890625" style="7" customWidth="1"/>
    <col min="91" max="91" width="6.125" style="7" customWidth="1"/>
    <col min="92" max="98" width="1.37890625" style="7" customWidth="1"/>
    <col min="99" max="99" width="2.00390625" style="7" customWidth="1"/>
    <col min="100" max="100" width="4.00390625" style="7" bestFit="1" customWidth="1"/>
    <col min="101" max="105" width="1.37890625" style="7" customWidth="1"/>
    <col min="106" max="106" width="8.75390625" style="7" bestFit="1" customWidth="1"/>
    <col min="107" max="108" width="1.37890625" style="1" customWidth="1"/>
    <col min="109" max="109" width="10.875" style="1" bestFit="1" customWidth="1"/>
    <col min="110" max="121" width="1.37890625" style="1" customWidth="1"/>
    <col min="122" max="122" width="10.875" style="1" bestFit="1" customWidth="1"/>
    <col min="123" max="16384" width="1.37890625" style="1" customWidth="1"/>
  </cols>
  <sheetData>
    <row r="1" spans="69:99" ht="12.75">
      <c r="BQ1" s="392" t="s">
        <v>0</v>
      </c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</row>
    <row r="2" spans="69:99" ht="15" customHeight="1">
      <c r="BQ2" s="382" t="s">
        <v>412</v>
      </c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</row>
    <row r="3" spans="69:99" ht="15.75" customHeight="1">
      <c r="BQ3" s="382" t="s">
        <v>413</v>
      </c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2"/>
      <c r="CQ3" s="382"/>
      <c r="CR3" s="382"/>
      <c r="CS3" s="382"/>
      <c r="CT3" s="382"/>
      <c r="CU3" s="382"/>
    </row>
    <row r="4" spans="1:106" s="4" customFormat="1" ht="10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393" t="s">
        <v>1</v>
      </c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8"/>
      <c r="CW4" s="8"/>
      <c r="CX4" s="8"/>
      <c r="CY4" s="8"/>
      <c r="CZ4" s="8"/>
      <c r="DA4" s="8"/>
      <c r="DB4" s="8"/>
    </row>
    <row r="5" spans="69:99" ht="13.5" customHeight="1"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9"/>
      <c r="CC5" s="382" t="s">
        <v>428</v>
      </c>
      <c r="CD5" s="382"/>
      <c r="CE5" s="382"/>
      <c r="CF5" s="382"/>
      <c r="CG5" s="382"/>
      <c r="CH5" s="382"/>
      <c r="CI5" s="382"/>
      <c r="CJ5" s="382"/>
      <c r="CK5" s="382"/>
      <c r="CL5" s="382"/>
      <c r="CM5" s="382"/>
      <c r="CN5" s="382"/>
      <c r="CO5" s="382"/>
      <c r="CP5" s="382"/>
      <c r="CQ5" s="382"/>
      <c r="CR5" s="382"/>
      <c r="CS5" s="382"/>
      <c r="CT5" s="382"/>
      <c r="CU5" s="382"/>
    </row>
    <row r="6" spans="1:106" s="4" customFormat="1" ht="1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40" t="s">
        <v>2</v>
      </c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8"/>
      <c r="CC6" s="40" t="s">
        <v>3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8"/>
      <c r="CW6" s="8"/>
      <c r="CX6" s="8"/>
      <c r="CY6" s="8"/>
      <c r="CZ6" s="8"/>
      <c r="DA6" s="8"/>
      <c r="DB6" s="8"/>
    </row>
    <row r="7" spans="69:91" ht="13.5" customHeight="1">
      <c r="BQ7" s="10" t="s">
        <v>4</v>
      </c>
      <c r="BR7" s="262"/>
      <c r="BS7" s="262"/>
      <c r="BT7" s="262"/>
      <c r="BU7" s="7" t="s">
        <v>5</v>
      </c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383">
        <v>20</v>
      </c>
      <c r="CI7" s="383"/>
      <c r="CJ7" s="384"/>
      <c r="CK7" s="384"/>
      <c r="CL7" s="384"/>
      <c r="CM7" s="7" t="s">
        <v>6</v>
      </c>
    </row>
    <row r="9" spans="1:106" s="6" customFormat="1" ht="15.7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11"/>
      <c r="CW9" s="11"/>
      <c r="CX9" s="11"/>
      <c r="CY9" s="11"/>
      <c r="CZ9" s="11"/>
      <c r="DA9" s="11"/>
      <c r="DB9" s="11"/>
    </row>
    <row r="10" spans="1:106" s="6" customFormat="1" ht="15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1"/>
      <c r="AE10" s="11"/>
      <c r="AF10" s="11"/>
      <c r="AG10" s="47" t="s">
        <v>429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11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385" t="s">
        <v>8</v>
      </c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7"/>
      <c r="CV10" s="11"/>
      <c r="CW10" s="11"/>
      <c r="CX10" s="11"/>
      <c r="CY10" s="11"/>
      <c r="CZ10" s="11"/>
      <c r="DA10" s="11"/>
      <c r="DB10" s="11"/>
    </row>
    <row r="11" spans="39:99" ht="15" customHeight="1">
      <c r="AM11" s="10" t="s">
        <v>9</v>
      </c>
      <c r="AN11" s="262" t="s">
        <v>430</v>
      </c>
      <c r="AO11" s="262"/>
      <c r="AP11" s="262"/>
      <c r="AQ11" s="7" t="s">
        <v>5</v>
      </c>
      <c r="AS11" s="262" t="s">
        <v>431</v>
      </c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383">
        <v>20</v>
      </c>
      <c r="BE11" s="383"/>
      <c r="BF11" s="384" t="s">
        <v>426</v>
      </c>
      <c r="BG11" s="384"/>
      <c r="BH11" s="384"/>
      <c r="BI11" s="7" t="s">
        <v>10</v>
      </c>
      <c r="CF11" s="10" t="s">
        <v>11</v>
      </c>
      <c r="CH11" s="388" t="s">
        <v>432</v>
      </c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90"/>
    </row>
    <row r="12" spans="84:99" ht="15" customHeight="1">
      <c r="CF12" s="10" t="s">
        <v>12</v>
      </c>
      <c r="CH12" s="309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81"/>
    </row>
    <row r="13" spans="84:99" ht="15" customHeight="1">
      <c r="CF13" s="10" t="s">
        <v>13</v>
      </c>
      <c r="CH13" s="309" t="s">
        <v>422</v>
      </c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81"/>
    </row>
    <row r="14" spans="1:99" ht="15" customHeight="1">
      <c r="A14" s="7" t="s">
        <v>14</v>
      </c>
      <c r="I14" s="244" t="s">
        <v>421</v>
      </c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CF14" s="10" t="s">
        <v>15</v>
      </c>
      <c r="CH14" s="309" t="s">
        <v>423</v>
      </c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81"/>
    </row>
    <row r="15" spans="1:99" ht="15" customHeight="1">
      <c r="A15" s="7" t="s">
        <v>16</v>
      </c>
      <c r="CF15" s="10" t="s">
        <v>12</v>
      </c>
      <c r="CH15" s="309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81"/>
    </row>
    <row r="16" spans="1:99" ht="15" customHeight="1">
      <c r="A16" s="7" t="s">
        <v>17</v>
      </c>
      <c r="U16" s="382" t="s">
        <v>414</v>
      </c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CF16" s="10" t="s">
        <v>18</v>
      </c>
      <c r="CH16" s="309" t="s">
        <v>415</v>
      </c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81"/>
    </row>
    <row r="17" spans="1:99" ht="15" customHeight="1">
      <c r="A17" s="7" t="s">
        <v>19</v>
      </c>
      <c r="J17" s="244">
        <v>9</v>
      </c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CF17" s="10"/>
      <c r="CH17" s="270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379"/>
    </row>
    <row r="18" spans="1:106" s="2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371" t="s">
        <v>20</v>
      </c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3"/>
      <c r="CH18" s="268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380"/>
      <c r="CV18" s="13"/>
      <c r="CW18" s="13"/>
      <c r="CX18" s="13"/>
      <c r="CY18" s="13"/>
      <c r="CZ18" s="13"/>
      <c r="DA18" s="13"/>
      <c r="DB18" s="13"/>
    </row>
    <row r="19" spans="1:99" ht="15" customHeight="1">
      <c r="A19" s="7" t="s">
        <v>21</v>
      </c>
      <c r="CF19" s="10" t="s">
        <v>22</v>
      </c>
      <c r="CH19" s="294" t="s">
        <v>23</v>
      </c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372"/>
    </row>
    <row r="21" spans="1:99" ht="12.75">
      <c r="A21" s="373" t="s">
        <v>24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</row>
    <row r="23" spans="1:106" s="5" customFormat="1" ht="11.25" customHeight="1">
      <c r="A23" s="374" t="s">
        <v>25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5"/>
      <c r="BC23" s="376" t="s">
        <v>26</v>
      </c>
      <c r="BD23" s="374"/>
      <c r="BE23" s="374"/>
      <c r="BF23" s="375"/>
      <c r="BG23" s="376" t="s">
        <v>27</v>
      </c>
      <c r="BH23" s="374"/>
      <c r="BI23" s="374"/>
      <c r="BJ23" s="374"/>
      <c r="BK23" s="374"/>
      <c r="BL23" s="374"/>
      <c r="BM23" s="374"/>
      <c r="BN23" s="374"/>
      <c r="BO23" s="375"/>
      <c r="BP23" s="377" t="s">
        <v>28</v>
      </c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15"/>
      <c r="CW23" s="15"/>
      <c r="CX23" s="15"/>
      <c r="CY23" s="15"/>
      <c r="CZ23" s="15"/>
      <c r="DA23" s="15"/>
      <c r="DB23" s="15"/>
    </row>
    <row r="24" spans="1:106" s="5" customFormat="1" ht="11.25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7"/>
      <c r="BC24" s="365" t="s">
        <v>29</v>
      </c>
      <c r="BD24" s="366"/>
      <c r="BE24" s="366"/>
      <c r="BF24" s="367"/>
      <c r="BG24" s="365" t="s">
        <v>30</v>
      </c>
      <c r="BH24" s="366"/>
      <c r="BI24" s="366"/>
      <c r="BJ24" s="366"/>
      <c r="BK24" s="366"/>
      <c r="BL24" s="366"/>
      <c r="BM24" s="366"/>
      <c r="BN24" s="366"/>
      <c r="BO24" s="367"/>
      <c r="BP24" s="365" t="s">
        <v>397</v>
      </c>
      <c r="BQ24" s="366"/>
      <c r="BR24" s="366"/>
      <c r="BS24" s="366"/>
      <c r="BT24" s="366"/>
      <c r="BU24" s="366"/>
      <c r="BV24" s="366"/>
      <c r="BW24" s="367"/>
      <c r="BX24" s="365" t="s">
        <v>398</v>
      </c>
      <c r="BY24" s="366"/>
      <c r="BZ24" s="366"/>
      <c r="CA24" s="366"/>
      <c r="CB24" s="366"/>
      <c r="CC24" s="366"/>
      <c r="CD24" s="366"/>
      <c r="CE24" s="367"/>
      <c r="CF24" s="365" t="s">
        <v>424</v>
      </c>
      <c r="CG24" s="366"/>
      <c r="CH24" s="366"/>
      <c r="CI24" s="366"/>
      <c r="CJ24" s="366"/>
      <c r="CK24" s="366"/>
      <c r="CL24" s="366"/>
      <c r="CM24" s="367"/>
      <c r="CN24" s="365" t="s">
        <v>31</v>
      </c>
      <c r="CO24" s="366"/>
      <c r="CP24" s="366"/>
      <c r="CQ24" s="366"/>
      <c r="CR24" s="366"/>
      <c r="CS24" s="366"/>
      <c r="CT24" s="366"/>
      <c r="CU24" s="366"/>
      <c r="CV24" s="15"/>
      <c r="CW24" s="15"/>
      <c r="CX24" s="15"/>
      <c r="CY24" s="15"/>
      <c r="CZ24" s="15"/>
      <c r="DA24" s="15"/>
      <c r="DB24" s="15"/>
    </row>
    <row r="25" spans="1:106" s="5" customFormat="1" ht="11.25" customHeight="1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7"/>
      <c r="BC25" s="365"/>
      <c r="BD25" s="366"/>
      <c r="BE25" s="366"/>
      <c r="BF25" s="367"/>
      <c r="BG25" s="365" t="s">
        <v>32</v>
      </c>
      <c r="BH25" s="366"/>
      <c r="BI25" s="366"/>
      <c r="BJ25" s="366"/>
      <c r="BK25" s="366"/>
      <c r="BL25" s="366"/>
      <c r="BM25" s="366"/>
      <c r="BN25" s="366"/>
      <c r="BO25" s="367"/>
      <c r="BP25" s="365" t="s">
        <v>33</v>
      </c>
      <c r="BQ25" s="366"/>
      <c r="BR25" s="366"/>
      <c r="BS25" s="366"/>
      <c r="BT25" s="366"/>
      <c r="BU25" s="366"/>
      <c r="BV25" s="366"/>
      <c r="BW25" s="367"/>
      <c r="BX25" s="365" t="s">
        <v>34</v>
      </c>
      <c r="BY25" s="366"/>
      <c r="BZ25" s="366"/>
      <c r="CA25" s="366"/>
      <c r="CB25" s="366"/>
      <c r="CC25" s="366"/>
      <c r="CD25" s="366"/>
      <c r="CE25" s="367"/>
      <c r="CF25" s="365" t="s">
        <v>35</v>
      </c>
      <c r="CG25" s="366"/>
      <c r="CH25" s="366"/>
      <c r="CI25" s="366"/>
      <c r="CJ25" s="366"/>
      <c r="CK25" s="366"/>
      <c r="CL25" s="366"/>
      <c r="CM25" s="367"/>
      <c r="CN25" s="365" t="s">
        <v>36</v>
      </c>
      <c r="CO25" s="366"/>
      <c r="CP25" s="366"/>
      <c r="CQ25" s="366"/>
      <c r="CR25" s="366"/>
      <c r="CS25" s="366"/>
      <c r="CT25" s="366"/>
      <c r="CU25" s="366"/>
      <c r="CV25" s="15"/>
      <c r="CW25" s="15"/>
      <c r="CX25" s="15"/>
      <c r="CY25" s="15"/>
      <c r="CZ25" s="15"/>
      <c r="DA25" s="15"/>
      <c r="DB25" s="15"/>
    </row>
    <row r="26" spans="1:106" s="5" customFormat="1" ht="11.25" customHeight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7"/>
      <c r="BC26" s="365"/>
      <c r="BD26" s="366"/>
      <c r="BE26" s="366"/>
      <c r="BF26" s="367"/>
      <c r="BG26" s="365" t="s">
        <v>37</v>
      </c>
      <c r="BH26" s="366"/>
      <c r="BI26" s="366"/>
      <c r="BJ26" s="366"/>
      <c r="BK26" s="366"/>
      <c r="BL26" s="366"/>
      <c r="BM26" s="366"/>
      <c r="BN26" s="366"/>
      <c r="BO26" s="367"/>
      <c r="BP26" s="365" t="s">
        <v>38</v>
      </c>
      <c r="BQ26" s="366"/>
      <c r="BR26" s="366"/>
      <c r="BS26" s="366"/>
      <c r="BT26" s="366"/>
      <c r="BU26" s="366"/>
      <c r="BV26" s="366"/>
      <c r="BW26" s="367"/>
      <c r="BX26" s="365" t="s">
        <v>36</v>
      </c>
      <c r="BY26" s="366"/>
      <c r="BZ26" s="366"/>
      <c r="CA26" s="366"/>
      <c r="CB26" s="366"/>
      <c r="CC26" s="366"/>
      <c r="CD26" s="366"/>
      <c r="CE26" s="367"/>
      <c r="CF26" s="365" t="s">
        <v>36</v>
      </c>
      <c r="CG26" s="366"/>
      <c r="CH26" s="366"/>
      <c r="CI26" s="366"/>
      <c r="CJ26" s="366"/>
      <c r="CK26" s="366"/>
      <c r="CL26" s="366"/>
      <c r="CM26" s="367"/>
      <c r="CN26" s="365" t="s">
        <v>39</v>
      </c>
      <c r="CO26" s="366"/>
      <c r="CP26" s="366"/>
      <c r="CQ26" s="366"/>
      <c r="CR26" s="366"/>
      <c r="CS26" s="366"/>
      <c r="CT26" s="366"/>
      <c r="CU26" s="366"/>
      <c r="CV26" s="15"/>
      <c r="CW26" s="15"/>
      <c r="CX26" s="15"/>
      <c r="CY26" s="15"/>
      <c r="CZ26" s="15"/>
      <c r="DA26" s="15"/>
      <c r="DB26" s="15"/>
    </row>
    <row r="27" spans="1:106" s="5" customFormat="1" ht="11.25" customHeight="1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7"/>
      <c r="BC27" s="368"/>
      <c r="BD27" s="369"/>
      <c r="BE27" s="369"/>
      <c r="BF27" s="370"/>
      <c r="BG27" s="368" t="s">
        <v>40</v>
      </c>
      <c r="BH27" s="369"/>
      <c r="BI27" s="369"/>
      <c r="BJ27" s="369"/>
      <c r="BK27" s="369"/>
      <c r="BL27" s="369"/>
      <c r="BM27" s="369"/>
      <c r="BN27" s="369"/>
      <c r="BO27" s="370"/>
      <c r="BP27" s="368" t="s">
        <v>41</v>
      </c>
      <c r="BQ27" s="369"/>
      <c r="BR27" s="369"/>
      <c r="BS27" s="369"/>
      <c r="BT27" s="369"/>
      <c r="BU27" s="369"/>
      <c r="BV27" s="369"/>
      <c r="BW27" s="370"/>
      <c r="BX27" s="368" t="s">
        <v>39</v>
      </c>
      <c r="BY27" s="369"/>
      <c r="BZ27" s="369"/>
      <c r="CA27" s="369"/>
      <c r="CB27" s="369"/>
      <c r="CC27" s="369"/>
      <c r="CD27" s="369"/>
      <c r="CE27" s="370"/>
      <c r="CF27" s="368" t="s">
        <v>39</v>
      </c>
      <c r="CG27" s="369"/>
      <c r="CH27" s="369"/>
      <c r="CI27" s="369"/>
      <c r="CJ27" s="369"/>
      <c r="CK27" s="369"/>
      <c r="CL27" s="369"/>
      <c r="CM27" s="370"/>
      <c r="CN27" s="368"/>
      <c r="CO27" s="369"/>
      <c r="CP27" s="369"/>
      <c r="CQ27" s="369"/>
      <c r="CR27" s="369"/>
      <c r="CS27" s="369"/>
      <c r="CT27" s="369"/>
      <c r="CU27" s="369"/>
      <c r="CV27" s="15"/>
      <c r="CW27" s="15"/>
      <c r="CX27" s="15"/>
      <c r="CY27" s="15"/>
      <c r="CZ27" s="15"/>
      <c r="DA27" s="15"/>
      <c r="DB27" s="15"/>
    </row>
    <row r="28" spans="1:106" s="5" customFormat="1" ht="11.25" customHeight="1">
      <c r="A28" s="363">
        <v>1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59">
        <v>2</v>
      </c>
      <c r="BD28" s="359"/>
      <c r="BE28" s="359"/>
      <c r="BF28" s="359"/>
      <c r="BG28" s="359">
        <v>3</v>
      </c>
      <c r="BH28" s="359"/>
      <c r="BI28" s="359"/>
      <c r="BJ28" s="359"/>
      <c r="BK28" s="359"/>
      <c r="BL28" s="359"/>
      <c r="BM28" s="359"/>
      <c r="BN28" s="359"/>
      <c r="BO28" s="359"/>
      <c r="BP28" s="359">
        <v>4</v>
      </c>
      <c r="BQ28" s="359"/>
      <c r="BR28" s="359"/>
      <c r="BS28" s="359"/>
      <c r="BT28" s="359"/>
      <c r="BU28" s="359"/>
      <c r="BV28" s="359"/>
      <c r="BW28" s="359"/>
      <c r="BX28" s="359">
        <v>5</v>
      </c>
      <c r="BY28" s="359"/>
      <c r="BZ28" s="359"/>
      <c r="CA28" s="359"/>
      <c r="CB28" s="359"/>
      <c r="CC28" s="359"/>
      <c r="CD28" s="359"/>
      <c r="CE28" s="359"/>
      <c r="CF28" s="359">
        <v>6</v>
      </c>
      <c r="CG28" s="359"/>
      <c r="CH28" s="359"/>
      <c r="CI28" s="359"/>
      <c r="CJ28" s="359"/>
      <c r="CK28" s="359"/>
      <c r="CL28" s="359"/>
      <c r="CM28" s="359"/>
      <c r="CN28" s="359">
        <v>7</v>
      </c>
      <c r="CO28" s="359"/>
      <c r="CP28" s="359"/>
      <c r="CQ28" s="359"/>
      <c r="CR28" s="359"/>
      <c r="CS28" s="359"/>
      <c r="CT28" s="359"/>
      <c r="CU28" s="360"/>
      <c r="CV28" s="15"/>
      <c r="CW28" s="15"/>
      <c r="CX28" s="15"/>
      <c r="CY28" s="15"/>
      <c r="CZ28" s="15"/>
      <c r="DA28" s="15"/>
      <c r="DB28" s="15"/>
    </row>
    <row r="29" spans="1:99" ht="13.5" customHeight="1">
      <c r="A29" s="361" t="s">
        <v>42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22" t="s">
        <v>43</v>
      </c>
      <c r="BD29" s="323"/>
      <c r="BE29" s="323"/>
      <c r="BF29" s="323"/>
      <c r="BG29" s="323" t="s">
        <v>44</v>
      </c>
      <c r="BH29" s="323"/>
      <c r="BI29" s="323"/>
      <c r="BJ29" s="323"/>
      <c r="BK29" s="323"/>
      <c r="BL29" s="323"/>
      <c r="BM29" s="323"/>
      <c r="BN29" s="323"/>
      <c r="BO29" s="323"/>
      <c r="BP29" s="362">
        <v>42340.71</v>
      </c>
      <c r="BQ29" s="362"/>
      <c r="BR29" s="362"/>
      <c r="BS29" s="362"/>
      <c r="BT29" s="362"/>
      <c r="BU29" s="362"/>
      <c r="BV29" s="362"/>
      <c r="BW29" s="362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5"/>
    </row>
    <row r="30" spans="1:99" ht="13.5" customHeight="1" thickBot="1">
      <c r="A30" s="356" t="s">
        <v>45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8"/>
      <c r="BC30" s="336" t="s">
        <v>46</v>
      </c>
      <c r="BD30" s="337"/>
      <c r="BE30" s="337"/>
      <c r="BF30" s="337"/>
      <c r="BG30" s="337" t="s">
        <v>44</v>
      </c>
      <c r="BH30" s="337"/>
      <c r="BI30" s="337"/>
      <c r="BJ30" s="337"/>
      <c r="BK30" s="337"/>
      <c r="BL30" s="337"/>
      <c r="BM30" s="337"/>
      <c r="BN30" s="337"/>
      <c r="BO30" s="337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9"/>
    </row>
    <row r="31" spans="1:99" ht="13.5" customHeight="1" thickBot="1">
      <c r="A31" s="329" t="s">
        <v>47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1" t="s">
        <v>48</v>
      </c>
      <c r="BD31" s="332"/>
      <c r="BE31" s="332"/>
      <c r="BF31" s="332"/>
      <c r="BG31" s="332" t="s">
        <v>44</v>
      </c>
      <c r="BH31" s="332"/>
      <c r="BI31" s="332"/>
      <c r="BJ31" s="332"/>
      <c r="BK31" s="332"/>
      <c r="BL31" s="332"/>
      <c r="BM31" s="332"/>
      <c r="BN31" s="332"/>
      <c r="BO31" s="332"/>
      <c r="BP31" s="287">
        <f>BP35+BP40+BP41+BP50</f>
        <v>104789801.89000002</v>
      </c>
      <c r="BQ31" s="287"/>
      <c r="BR31" s="287"/>
      <c r="BS31" s="287"/>
      <c r="BT31" s="287"/>
      <c r="BU31" s="287"/>
      <c r="BV31" s="287"/>
      <c r="BW31" s="287"/>
      <c r="BX31" s="287">
        <f>BX35+BX40+BX41+BX50</f>
        <v>89252495.93</v>
      </c>
      <c r="BY31" s="287"/>
      <c r="BZ31" s="287"/>
      <c r="CA31" s="287"/>
      <c r="CB31" s="287"/>
      <c r="CC31" s="287"/>
      <c r="CD31" s="287"/>
      <c r="CE31" s="287"/>
      <c r="CF31" s="287">
        <f>CF35+CF40+CF41+CF50</f>
        <v>87830489.46000001</v>
      </c>
      <c r="CG31" s="287"/>
      <c r="CH31" s="287"/>
      <c r="CI31" s="287"/>
      <c r="CJ31" s="287"/>
      <c r="CK31" s="287"/>
      <c r="CL31" s="287"/>
      <c r="CM31" s="287"/>
      <c r="CN31" s="287">
        <f>CN35+CN40+CN41+CN50</f>
        <v>0</v>
      </c>
      <c r="CO31" s="287"/>
      <c r="CP31" s="287"/>
      <c r="CQ31" s="287"/>
      <c r="CR31" s="287"/>
      <c r="CS31" s="287"/>
      <c r="CT31" s="287"/>
      <c r="CU31" s="287"/>
    </row>
    <row r="32" spans="1:99" ht="12.75" customHeight="1">
      <c r="A32" s="333" t="s">
        <v>49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52"/>
      <c r="BC32" s="265" t="s">
        <v>50</v>
      </c>
      <c r="BD32" s="266"/>
      <c r="BE32" s="266"/>
      <c r="BF32" s="267"/>
      <c r="BG32" s="269" t="s">
        <v>51</v>
      </c>
      <c r="BH32" s="266"/>
      <c r="BI32" s="266"/>
      <c r="BJ32" s="266"/>
      <c r="BK32" s="266"/>
      <c r="BL32" s="266"/>
      <c r="BM32" s="266"/>
      <c r="BN32" s="266"/>
      <c r="BO32" s="267"/>
      <c r="BP32" s="246"/>
      <c r="BQ32" s="247"/>
      <c r="BR32" s="247"/>
      <c r="BS32" s="247"/>
      <c r="BT32" s="247"/>
      <c r="BU32" s="247"/>
      <c r="BV32" s="247"/>
      <c r="BW32" s="248"/>
      <c r="BX32" s="246"/>
      <c r="BY32" s="247"/>
      <c r="BZ32" s="247"/>
      <c r="CA32" s="247"/>
      <c r="CB32" s="247"/>
      <c r="CC32" s="247"/>
      <c r="CD32" s="247"/>
      <c r="CE32" s="248"/>
      <c r="CF32" s="246"/>
      <c r="CG32" s="247"/>
      <c r="CH32" s="247"/>
      <c r="CI32" s="247"/>
      <c r="CJ32" s="247"/>
      <c r="CK32" s="247"/>
      <c r="CL32" s="247"/>
      <c r="CM32" s="248"/>
      <c r="CN32" s="246"/>
      <c r="CO32" s="247"/>
      <c r="CP32" s="247"/>
      <c r="CQ32" s="247"/>
      <c r="CR32" s="247"/>
      <c r="CS32" s="247"/>
      <c r="CT32" s="247"/>
      <c r="CU32" s="252"/>
    </row>
    <row r="33" spans="1:99" ht="12.75" customHeight="1">
      <c r="A33" s="320" t="s">
        <v>52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1"/>
      <c r="BC33" s="268"/>
      <c r="BD33" s="262"/>
      <c r="BE33" s="262"/>
      <c r="BF33" s="263"/>
      <c r="BG33" s="261"/>
      <c r="BH33" s="262"/>
      <c r="BI33" s="262"/>
      <c r="BJ33" s="262"/>
      <c r="BK33" s="262"/>
      <c r="BL33" s="262"/>
      <c r="BM33" s="262"/>
      <c r="BN33" s="262"/>
      <c r="BO33" s="263"/>
      <c r="BP33" s="249"/>
      <c r="BQ33" s="250"/>
      <c r="BR33" s="250"/>
      <c r="BS33" s="250"/>
      <c r="BT33" s="250"/>
      <c r="BU33" s="250"/>
      <c r="BV33" s="250"/>
      <c r="BW33" s="251"/>
      <c r="BX33" s="249"/>
      <c r="BY33" s="250"/>
      <c r="BZ33" s="250"/>
      <c r="CA33" s="250"/>
      <c r="CB33" s="250"/>
      <c r="CC33" s="250"/>
      <c r="CD33" s="250"/>
      <c r="CE33" s="251"/>
      <c r="CF33" s="249"/>
      <c r="CG33" s="250"/>
      <c r="CH33" s="250"/>
      <c r="CI33" s="250"/>
      <c r="CJ33" s="250"/>
      <c r="CK33" s="250"/>
      <c r="CL33" s="250"/>
      <c r="CM33" s="251"/>
      <c r="CN33" s="249"/>
      <c r="CO33" s="250"/>
      <c r="CP33" s="250"/>
      <c r="CQ33" s="250"/>
      <c r="CR33" s="250"/>
      <c r="CS33" s="250"/>
      <c r="CT33" s="250"/>
      <c r="CU33" s="253"/>
    </row>
    <row r="34" spans="1:99" ht="13.5" customHeight="1">
      <c r="A34" s="317" t="s">
        <v>53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53" t="s">
        <v>54</v>
      </c>
      <c r="BD34" s="354"/>
      <c r="BE34" s="354"/>
      <c r="BF34" s="355"/>
      <c r="BG34" s="308" t="s">
        <v>55</v>
      </c>
      <c r="BH34" s="308"/>
      <c r="BI34" s="308"/>
      <c r="BJ34" s="308"/>
      <c r="BK34" s="308"/>
      <c r="BL34" s="308"/>
      <c r="BM34" s="308"/>
      <c r="BN34" s="308"/>
      <c r="BO34" s="308"/>
      <c r="BP34" s="264">
        <f>BP35+BP40+BP41</f>
        <v>84791915.46000001</v>
      </c>
      <c r="BQ34" s="264"/>
      <c r="BR34" s="264"/>
      <c r="BS34" s="264"/>
      <c r="BT34" s="264"/>
      <c r="BU34" s="264"/>
      <c r="BV34" s="264"/>
      <c r="BW34" s="264"/>
      <c r="BX34" s="264">
        <f>BX35+BX38+BX40+BX41</f>
        <v>72870819.98</v>
      </c>
      <c r="BY34" s="264"/>
      <c r="BZ34" s="264"/>
      <c r="CA34" s="264"/>
      <c r="CB34" s="264"/>
      <c r="CC34" s="264"/>
      <c r="CD34" s="264"/>
      <c r="CE34" s="264"/>
      <c r="CF34" s="264">
        <f>CF35+CF38+CF40+CF41</f>
        <v>72495819.98</v>
      </c>
      <c r="CG34" s="264"/>
      <c r="CH34" s="264"/>
      <c r="CI34" s="264"/>
      <c r="CJ34" s="264"/>
      <c r="CK34" s="264"/>
      <c r="CL34" s="264"/>
      <c r="CM34" s="264"/>
      <c r="CN34" s="264">
        <f>CN35+CN38+CN40+CN41</f>
        <v>0</v>
      </c>
      <c r="CO34" s="264"/>
      <c r="CP34" s="264"/>
      <c r="CQ34" s="264"/>
      <c r="CR34" s="264"/>
      <c r="CS34" s="264"/>
      <c r="CT34" s="264"/>
      <c r="CU34" s="264"/>
    </row>
    <row r="35" spans="1:99" ht="11.25" customHeight="1">
      <c r="A35" s="303" t="s">
        <v>56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270" t="s">
        <v>57</v>
      </c>
      <c r="BD35" s="259"/>
      <c r="BE35" s="259"/>
      <c r="BF35" s="260"/>
      <c r="BG35" s="258" t="s">
        <v>55</v>
      </c>
      <c r="BH35" s="259"/>
      <c r="BI35" s="259"/>
      <c r="BJ35" s="259"/>
      <c r="BK35" s="259"/>
      <c r="BL35" s="259"/>
      <c r="BM35" s="259"/>
      <c r="BN35" s="259"/>
      <c r="BO35" s="260"/>
      <c r="BP35" s="254">
        <v>82641915.46000001</v>
      </c>
      <c r="BQ35" s="255"/>
      <c r="BR35" s="255"/>
      <c r="BS35" s="255"/>
      <c r="BT35" s="255"/>
      <c r="BU35" s="255"/>
      <c r="BV35" s="255"/>
      <c r="BW35" s="257"/>
      <c r="BX35" s="254">
        <v>71631819.98</v>
      </c>
      <c r="BY35" s="255"/>
      <c r="BZ35" s="255"/>
      <c r="CA35" s="255"/>
      <c r="CB35" s="255"/>
      <c r="CC35" s="255"/>
      <c r="CD35" s="255"/>
      <c r="CE35" s="257"/>
      <c r="CF35" s="254">
        <v>71256819.98</v>
      </c>
      <c r="CG35" s="255"/>
      <c r="CH35" s="255"/>
      <c r="CI35" s="255"/>
      <c r="CJ35" s="255"/>
      <c r="CK35" s="255"/>
      <c r="CL35" s="255"/>
      <c r="CM35" s="257"/>
      <c r="CN35" s="254"/>
      <c r="CO35" s="255"/>
      <c r="CP35" s="255"/>
      <c r="CQ35" s="255"/>
      <c r="CR35" s="255"/>
      <c r="CS35" s="255"/>
      <c r="CT35" s="255"/>
      <c r="CU35" s="256"/>
    </row>
    <row r="36" spans="1:99" ht="11.25" customHeight="1">
      <c r="A36" s="301" t="s">
        <v>396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265"/>
      <c r="BD36" s="266"/>
      <c r="BE36" s="266"/>
      <c r="BF36" s="267"/>
      <c r="BG36" s="269"/>
      <c r="BH36" s="266"/>
      <c r="BI36" s="266"/>
      <c r="BJ36" s="266"/>
      <c r="BK36" s="266"/>
      <c r="BL36" s="266"/>
      <c r="BM36" s="266"/>
      <c r="BN36" s="266"/>
      <c r="BO36" s="267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248"/>
      <c r="CN36" s="246"/>
      <c r="CO36" s="247"/>
      <c r="CP36" s="247"/>
      <c r="CQ36" s="247"/>
      <c r="CR36" s="247"/>
      <c r="CS36" s="247"/>
      <c r="CT36" s="247"/>
      <c r="CU36" s="252"/>
    </row>
    <row r="37" spans="1:99" ht="12.75" customHeight="1" hidden="1">
      <c r="A37" s="302" t="s">
        <v>59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268"/>
      <c r="BD37" s="262"/>
      <c r="BE37" s="262"/>
      <c r="BF37" s="263"/>
      <c r="BG37" s="261"/>
      <c r="BH37" s="262"/>
      <c r="BI37" s="262"/>
      <c r="BJ37" s="262"/>
      <c r="BK37" s="262"/>
      <c r="BL37" s="262"/>
      <c r="BM37" s="262"/>
      <c r="BN37" s="262"/>
      <c r="BO37" s="263"/>
      <c r="BP37" s="249"/>
      <c r="BQ37" s="250"/>
      <c r="BR37" s="250"/>
      <c r="BS37" s="250"/>
      <c r="BT37" s="250"/>
      <c r="BU37" s="250"/>
      <c r="BV37" s="250"/>
      <c r="BW37" s="251"/>
      <c r="BX37" s="249"/>
      <c r="BY37" s="250"/>
      <c r="BZ37" s="250"/>
      <c r="CA37" s="250"/>
      <c r="CB37" s="250"/>
      <c r="CC37" s="250"/>
      <c r="CD37" s="250"/>
      <c r="CE37" s="251"/>
      <c r="CF37" s="249"/>
      <c r="CG37" s="250"/>
      <c r="CH37" s="250"/>
      <c r="CI37" s="250"/>
      <c r="CJ37" s="250"/>
      <c r="CK37" s="250"/>
      <c r="CL37" s="250"/>
      <c r="CM37" s="251"/>
      <c r="CN37" s="249"/>
      <c r="CO37" s="250"/>
      <c r="CP37" s="250"/>
      <c r="CQ37" s="250"/>
      <c r="CR37" s="250"/>
      <c r="CS37" s="250"/>
      <c r="CT37" s="250"/>
      <c r="CU37" s="253"/>
    </row>
    <row r="38" spans="1:99" ht="12.75" customHeight="1">
      <c r="A38" s="326" t="s">
        <v>58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8"/>
      <c r="BC38" s="270" t="s">
        <v>60</v>
      </c>
      <c r="BD38" s="259"/>
      <c r="BE38" s="259"/>
      <c r="BF38" s="260"/>
      <c r="BG38" s="258" t="s">
        <v>55</v>
      </c>
      <c r="BH38" s="259"/>
      <c r="BI38" s="259"/>
      <c r="BJ38" s="259"/>
      <c r="BK38" s="259"/>
      <c r="BL38" s="259"/>
      <c r="BM38" s="259"/>
      <c r="BN38" s="259"/>
      <c r="BO38" s="260"/>
      <c r="BP38" s="254"/>
      <c r="BQ38" s="255"/>
      <c r="BR38" s="255"/>
      <c r="BS38" s="255"/>
      <c r="BT38" s="255"/>
      <c r="BU38" s="255"/>
      <c r="BV38" s="255"/>
      <c r="BW38" s="257"/>
      <c r="BX38" s="254"/>
      <c r="BY38" s="255"/>
      <c r="BZ38" s="255"/>
      <c r="CA38" s="255"/>
      <c r="CB38" s="255"/>
      <c r="CC38" s="255"/>
      <c r="CD38" s="255"/>
      <c r="CE38" s="257"/>
      <c r="CF38" s="254"/>
      <c r="CG38" s="255"/>
      <c r="CH38" s="255"/>
      <c r="CI38" s="255"/>
      <c r="CJ38" s="255"/>
      <c r="CK38" s="255"/>
      <c r="CL38" s="255"/>
      <c r="CM38" s="257"/>
      <c r="CN38" s="254"/>
      <c r="CO38" s="255"/>
      <c r="CP38" s="255"/>
      <c r="CQ38" s="255"/>
      <c r="CR38" s="255"/>
      <c r="CS38" s="255"/>
      <c r="CT38" s="255"/>
      <c r="CU38" s="256"/>
    </row>
    <row r="39" spans="1:99" ht="12.75" customHeight="1">
      <c r="A39" s="302" t="s">
        <v>61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268"/>
      <c r="BD39" s="262"/>
      <c r="BE39" s="262"/>
      <c r="BF39" s="263"/>
      <c r="BG39" s="261"/>
      <c r="BH39" s="262"/>
      <c r="BI39" s="262"/>
      <c r="BJ39" s="262"/>
      <c r="BK39" s="262"/>
      <c r="BL39" s="262"/>
      <c r="BM39" s="262"/>
      <c r="BN39" s="262"/>
      <c r="BO39" s="263"/>
      <c r="BP39" s="249"/>
      <c r="BQ39" s="250"/>
      <c r="BR39" s="250"/>
      <c r="BS39" s="250"/>
      <c r="BT39" s="250"/>
      <c r="BU39" s="250"/>
      <c r="BV39" s="250"/>
      <c r="BW39" s="251"/>
      <c r="BX39" s="249"/>
      <c r="BY39" s="250"/>
      <c r="BZ39" s="250"/>
      <c r="CA39" s="250"/>
      <c r="CB39" s="250"/>
      <c r="CC39" s="250"/>
      <c r="CD39" s="250"/>
      <c r="CE39" s="251"/>
      <c r="CF39" s="249"/>
      <c r="CG39" s="250"/>
      <c r="CH39" s="250"/>
      <c r="CI39" s="250"/>
      <c r="CJ39" s="250"/>
      <c r="CK39" s="250"/>
      <c r="CL39" s="250"/>
      <c r="CM39" s="251"/>
      <c r="CN39" s="249"/>
      <c r="CO39" s="250"/>
      <c r="CP39" s="250"/>
      <c r="CQ39" s="250"/>
      <c r="CR39" s="250"/>
      <c r="CS39" s="250"/>
      <c r="CT39" s="250"/>
      <c r="CU39" s="253"/>
    </row>
    <row r="40" spans="1:99" ht="13.5" customHeight="1">
      <c r="A40" s="238" t="s">
        <v>62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309" t="s">
        <v>63</v>
      </c>
      <c r="BD40" s="310"/>
      <c r="BE40" s="310"/>
      <c r="BF40" s="310"/>
      <c r="BG40" s="310" t="s">
        <v>55</v>
      </c>
      <c r="BH40" s="310"/>
      <c r="BI40" s="310"/>
      <c r="BJ40" s="310"/>
      <c r="BK40" s="310"/>
      <c r="BL40" s="310"/>
      <c r="BM40" s="310"/>
      <c r="BN40" s="310"/>
      <c r="BO40" s="310"/>
      <c r="BP40" s="271">
        <v>1350000</v>
      </c>
      <c r="BQ40" s="271"/>
      <c r="BR40" s="271"/>
      <c r="BS40" s="271"/>
      <c r="BT40" s="271"/>
      <c r="BU40" s="271"/>
      <c r="BV40" s="271"/>
      <c r="BW40" s="271"/>
      <c r="BX40" s="271">
        <v>639000</v>
      </c>
      <c r="BY40" s="271"/>
      <c r="BZ40" s="271"/>
      <c r="CA40" s="271"/>
      <c r="CB40" s="271"/>
      <c r="CC40" s="271"/>
      <c r="CD40" s="271"/>
      <c r="CE40" s="271"/>
      <c r="CF40" s="271">
        <v>639000</v>
      </c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2"/>
    </row>
    <row r="41" spans="1:99" ht="25.5" customHeight="1">
      <c r="A41" s="240" t="s">
        <v>403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1"/>
      <c r="BC41" s="231" t="s">
        <v>404</v>
      </c>
      <c r="BD41" s="226"/>
      <c r="BE41" s="226"/>
      <c r="BF41" s="227"/>
      <c r="BG41" s="225" t="s">
        <v>55</v>
      </c>
      <c r="BH41" s="226"/>
      <c r="BI41" s="226"/>
      <c r="BJ41" s="226"/>
      <c r="BK41" s="226"/>
      <c r="BL41" s="226"/>
      <c r="BM41" s="226"/>
      <c r="BN41" s="226"/>
      <c r="BO41" s="227"/>
      <c r="BP41" s="232">
        <v>800000</v>
      </c>
      <c r="BQ41" s="233"/>
      <c r="BR41" s="233"/>
      <c r="BS41" s="233"/>
      <c r="BT41" s="233"/>
      <c r="BU41" s="233"/>
      <c r="BV41" s="233"/>
      <c r="BW41" s="234"/>
      <c r="BX41" s="232">
        <v>600000</v>
      </c>
      <c r="BY41" s="233"/>
      <c r="BZ41" s="233"/>
      <c r="CA41" s="233"/>
      <c r="CB41" s="233"/>
      <c r="CC41" s="233"/>
      <c r="CD41" s="233"/>
      <c r="CE41" s="234"/>
      <c r="CF41" s="232">
        <v>600000</v>
      </c>
      <c r="CG41" s="233"/>
      <c r="CH41" s="233"/>
      <c r="CI41" s="233"/>
      <c r="CJ41" s="233"/>
      <c r="CK41" s="233"/>
      <c r="CL41" s="233"/>
      <c r="CM41" s="234"/>
      <c r="CN41" s="232"/>
      <c r="CO41" s="233"/>
      <c r="CP41" s="233"/>
      <c r="CQ41" s="233"/>
      <c r="CR41" s="233"/>
      <c r="CS41" s="233"/>
      <c r="CT41" s="233"/>
      <c r="CU41" s="273"/>
    </row>
    <row r="42" spans="1:99" ht="13.5" customHeight="1">
      <c r="A42" s="319" t="s">
        <v>64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09" t="s">
        <v>65</v>
      </c>
      <c r="BD42" s="310"/>
      <c r="BE42" s="310"/>
      <c r="BF42" s="310"/>
      <c r="BG42" s="310" t="s">
        <v>66</v>
      </c>
      <c r="BH42" s="310"/>
      <c r="BI42" s="310"/>
      <c r="BJ42" s="310"/>
      <c r="BK42" s="310"/>
      <c r="BL42" s="310"/>
      <c r="BM42" s="310"/>
      <c r="BN42" s="310"/>
      <c r="BO42" s="310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2"/>
    </row>
    <row r="43" spans="1:99" ht="13.5" customHeight="1">
      <c r="A43" s="317" t="s">
        <v>67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07" t="s">
        <v>68</v>
      </c>
      <c r="BD43" s="308"/>
      <c r="BE43" s="308"/>
      <c r="BF43" s="308"/>
      <c r="BG43" s="308" t="s">
        <v>69</v>
      </c>
      <c r="BH43" s="308"/>
      <c r="BI43" s="308"/>
      <c r="BJ43" s="308"/>
      <c r="BK43" s="308"/>
      <c r="BL43" s="308"/>
      <c r="BM43" s="308"/>
      <c r="BN43" s="308"/>
      <c r="BO43" s="308"/>
      <c r="BP43" s="264">
        <f>BP44+BP46+BP47</f>
        <v>0</v>
      </c>
      <c r="BQ43" s="264"/>
      <c r="BR43" s="264"/>
      <c r="BS43" s="264"/>
      <c r="BT43" s="264"/>
      <c r="BU43" s="264"/>
      <c r="BV43" s="264"/>
      <c r="BW43" s="264"/>
      <c r="BX43" s="264">
        <f>BX44+BX46+BX47</f>
        <v>0</v>
      </c>
      <c r="BY43" s="264"/>
      <c r="BZ43" s="264"/>
      <c r="CA43" s="264"/>
      <c r="CB43" s="264"/>
      <c r="CC43" s="264"/>
      <c r="CD43" s="264"/>
      <c r="CE43" s="264"/>
      <c r="CF43" s="264">
        <f>CF44+CF46+CF47</f>
        <v>0</v>
      </c>
      <c r="CG43" s="264"/>
      <c r="CH43" s="264"/>
      <c r="CI43" s="264"/>
      <c r="CJ43" s="264"/>
      <c r="CK43" s="264"/>
      <c r="CL43" s="264"/>
      <c r="CM43" s="264"/>
      <c r="CN43" s="264">
        <f>CN44+CN46+CN47</f>
        <v>0</v>
      </c>
      <c r="CO43" s="264"/>
      <c r="CP43" s="264"/>
      <c r="CQ43" s="264"/>
      <c r="CR43" s="264"/>
      <c r="CS43" s="264"/>
      <c r="CT43" s="264"/>
      <c r="CU43" s="264"/>
    </row>
    <row r="44" spans="1:99" ht="7.5" customHeight="1">
      <c r="A44" s="242" t="s">
        <v>400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270" t="s">
        <v>70</v>
      </c>
      <c r="BD44" s="259"/>
      <c r="BE44" s="259"/>
      <c r="BF44" s="260"/>
      <c r="BG44" s="258" t="s">
        <v>69</v>
      </c>
      <c r="BH44" s="259"/>
      <c r="BI44" s="259"/>
      <c r="BJ44" s="259"/>
      <c r="BK44" s="259"/>
      <c r="BL44" s="259"/>
      <c r="BM44" s="259"/>
      <c r="BN44" s="259"/>
      <c r="BO44" s="260"/>
      <c r="BP44" s="254"/>
      <c r="BQ44" s="255"/>
      <c r="BR44" s="255"/>
      <c r="BS44" s="255"/>
      <c r="BT44" s="255"/>
      <c r="BU44" s="255"/>
      <c r="BV44" s="255"/>
      <c r="BW44" s="257"/>
      <c r="BX44" s="254"/>
      <c r="BY44" s="255"/>
      <c r="BZ44" s="255"/>
      <c r="CA44" s="255"/>
      <c r="CB44" s="255"/>
      <c r="CC44" s="255"/>
      <c r="CD44" s="255"/>
      <c r="CE44" s="257"/>
      <c r="CF44" s="254"/>
      <c r="CG44" s="255"/>
      <c r="CH44" s="255"/>
      <c r="CI44" s="255"/>
      <c r="CJ44" s="255"/>
      <c r="CK44" s="255"/>
      <c r="CL44" s="255"/>
      <c r="CM44" s="257"/>
      <c r="CN44" s="254"/>
      <c r="CO44" s="255"/>
      <c r="CP44" s="255"/>
      <c r="CQ44" s="255"/>
      <c r="CR44" s="255"/>
      <c r="CS44" s="255"/>
      <c r="CT44" s="255"/>
      <c r="CU44" s="256"/>
    </row>
    <row r="45" spans="1:99" ht="7.5" customHeigh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268"/>
      <c r="BD45" s="262"/>
      <c r="BE45" s="262"/>
      <c r="BF45" s="263"/>
      <c r="BG45" s="261"/>
      <c r="BH45" s="262"/>
      <c r="BI45" s="262"/>
      <c r="BJ45" s="262"/>
      <c r="BK45" s="262"/>
      <c r="BL45" s="262"/>
      <c r="BM45" s="262"/>
      <c r="BN45" s="262"/>
      <c r="BO45" s="263"/>
      <c r="BP45" s="249"/>
      <c r="BQ45" s="250"/>
      <c r="BR45" s="250"/>
      <c r="BS45" s="250"/>
      <c r="BT45" s="250"/>
      <c r="BU45" s="250"/>
      <c r="BV45" s="250"/>
      <c r="BW45" s="251"/>
      <c r="BX45" s="249"/>
      <c r="BY45" s="250"/>
      <c r="BZ45" s="250"/>
      <c r="CA45" s="250"/>
      <c r="CB45" s="250"/>
      <c r="CC45" s="250"/>
      <c r="CD45" s="250"/>
      <c r="CE45" s="251"/>
      <c r="CF45" s="249"/>
      <c r="CG45" s="250"/>
      <c r="CH45" s="250"/>
      <c r="CI45" s="250"/>
      <c r="CJ45" s="250"/>
      <c r="CK45" s="250"/>
      <c r="CL45" s="250"/>
      <c r="CM45" s="251"/>
      <c r="CN45" s="249"/>
      <c r="CO45" s="250"/>
      <c r="CP45" s="250"/>
      <c r="CQ45" s="250"/>
      <c r="CR45" s="250"/>
      <c r="CS45" s="250"/>
      <c r="CT45" s="250"/>
      <c r="CU45" s="253"/>
    </row>
    <row r="46" spans="1:99" ht="13.5" customHeight="1">
      <c r="A46" s="238" t="s">
        <v>401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1" t="s">
        <v>73</v>
      </c>
      <c r="BD46" s="226"/>
      <c r="BE46" s="226"/>
      <c r="BF46" s="227"/>
      <c r="BG46" s="225" t="s">
        <v>69</v>
      </c>
      <c r="BH46" s="226"/>
      <c r="BI46" s="226"/>
      <c r="BJ46" s="226"/>
      <c r="BK46" s="226"/>
      <c r="BL46" s="226"/>
      <c r="BM46" s="226"/>
      <c r="BN46" s="226"/>
      <c r="BO46" s="227"/>
      <c r="BP46" s="232"/>
      <c r="BQ46" s="233"/>
      <c r="BR46" s="233"/>
      <c r="BS46" s="233"/>
      <c r="BT46" s="233"/>
      <c r="BU46" s="233"/>
      <c r="BV46" s="233"/>
      <c r="BW46" s="234"/>
      <c r="BX46" s="232"/>
      <c r="BY46" s="233"/>
      <c r="BZ46" s="233"/>
      <c r="CA46" s="233"/>
      <c r="CB46" s="233"/>
      <c r="CC46" s="233"/>
      <c r="CD46" s="233"/>
      <c r="CE46" s="234"/>
      <c r="CF46" s="232"/>
      <c r="CG46" s="233"/>
      <c r="CH46" s="233"/>
      <c r="CI46" s="233"/>
      <c r="CJ46" s="233"/>
      <c r="CK46" s="233"/>
      <c r="CL46" s="233"/>
      <c r="CM46" s="234"/>
      <c r="CN46" s="232"/>
      <c r="CO46" s="233"/>
      <c r="CP46" s="233"/>
      <c r="CQ46" s="233"/>
      <c r="CR46" s="233"/>
      <c r="CS46" s="233"/>
      <c r="CT46" s="233"/>
      <c r="CU46" s="273"/>
    </row>
    <row r="47" spans="1:99" ht="12.75" customHeight="1">
      <c r="A47" s="326" t="s">
        <v>74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8"/>
      <c r="BC47" s="270" t="s">
        <v>75</v>
      </c>
      <c r="BD47" s="259"/>
      <c r="BE47" s="259"/>
      <c r="BF47" s="260"/>
      <c r="BG47" s="258" t="s">
        <v>69</v>
      </c>
      <c r="BH47" s="259"/>
      <c r="BI47" s="259"/>
      <c r="BJ47" s="259"/>
      <c r="BK47" s="259"/>
      <c r="BL47" s="259"/>
      <c r="BM47" s="259"/>
      <c r="BN47" s="259"/>
      <c r="BO47" s="260"/>
      <c r="BP47" s="254"/>
      <c r="BQ47" s="255"/>
      <c r="BR47" s="255"/>
      <c r="BS47" s="255"/>
      <c r="BT47" s="255"/>
      <c r="BU47" s="255"/>
      <c r="BV47" s="255"/>
      <c r="BW47" s="257"/>
      <c r="BX47" s="254"/>
      <c r="BY47" s="255"/>
      <c r="BZ47" s="255"/>
      <c r="CA47" s="255"/>
      <c r="CB47" s="255"/>
      <c r="CC47" s="255"/>
      <c r="CD47" s="255"/>
      <c r="CE47" s="257"/>
      <c r="CF47" s="254"/>
      <c r="CG47" s="255"/>
      <c r="CH47" s="255"/>
      <c r="CI47" s="255"/>
      <c r="CJ47" s="255"/>
      <c r="CK47" s="255"/>
      <c r="CL47" s="255"/>
      <c r="CM47" s="257"/>
      <c r="CN47" s="254"/>
      <c r="CO47" s="255"/>
      <c r="CP47" s="255"/>
      <c r="CQ47" s="255"/>
      <c r="CR47" s="255"/>
      <c r="CS47" s="255"/>
      <c r="CT47" s="255"/>
      <c r="CU47" s="256"/>
    </row>
    <row r="48" spans="1:99" ht="12.75" customHeight="1">
      <c r="A48" s="302" t="s">
        <v>76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268"/>
      <c r="BD48" s="262"/>
      <c r="BE48" s="262"/>
      <c r="BF48" s="263"/>
      <c r="BG48" s="261"/>
      <c r="BH48" s="262"/>
      <c r="BI48" s="262"/>
      <c r="BJ48" s="262"/>
      <c r="BK48" s="262"/>
      <c r="BL48" s="262"/>
      <c r="BM48" s="262"/>
      <c r="BN48" s="262"/>
      <c r="BO48" s="263"/>
      <c r="BP48" s="249"/>
      <c r="BQ48" s="250"/>
      <c r="BR48" s="250"/>
      <c r="BS48" s="250"/>
      <c r="BT48" s="250"/>
      <c r="BU48" s="250"/>
      <c r="BV48" s="250"/>
      <c r="BW48" s="251"/>
      <c r="BX48" s="249"/>
      <c r="BY48" s="250"/>
      <c r="BZ48" s="250"/>
      <c r="CA48" s="250"/>
      <c r="CB48" s="250"/>
      <c r="CC48" s="250"/>
      <c r="CD48" s="250"/>
      <c r="CE48" s="251"/>
      <c r="CF48" s="249"/>
      <c r="CG48" s="250"/>
      <c r="CH48" s="250"/>
      <c r="CI48" s="250"/>
      <c r="CJ48" s="250"/>
      <c r="CK48" s="250"/>
      <c r="CL48" s="250"/>
      <c r="CM48" s="251"/>
      <c r="CN48" s="249"/>
      <c r="CO48" s="250"/>
      <c r="CP48" s="250"/>
      <c r="CQ48" s="250"/>
      <c r="CR48" s="250"/>
      <c r="CS48" s="250"/>
      <c r="CT48" s="250"/>
      <c r="CU48" s="253"/>
    </row>
    <row r="49" spans="1:99" ht="13.5" customHeight="1">
      <c r="A49" s="346" t="s">
        <v>77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7"/>
      <c r="BC49" s="348" t="s">
        <v>78</v>
      </c>
      <c r="BD49" s="349"/>
      <c r="BE49" s="349"/>
      <c r="BF49" s="350"/>
      <c r="BG49" s="351" t="s">
        <v>79</v>
      </c>
      <c r="BH49" s="349"/>
      <c r="BI49" s="349"/>
      <c r="BJ49" s="349"/>
      <c r="BK49" s="349"/>
      <c r="BL49" s="349"/>
      <c r="BM49" s="349"/>
      <c r="BN49" s="349"/>
      <c r="BO49" s="350"/>
      <c r="BP49" s="341">
        <f>BP50+BP51</f>
        <v>19997886.43</v>
      </c>
      <c r="BQ49" s="342"/>
      <c r="BR49" s="342"/>
      <c r="BS49" s="342"/>
      <c r="BT49" s="342"/>
      <c r="BU49" s="342"/>
      <c r="BV49" s="342"/>
      <c r="BW49" s="343"/>
      <c r="BX49" s="341">
        <f>BX50+BX51</f>
        <v>16381675.95</v>
      </c>
      <c r="BY49" s="342"/>
      <c r="BZ49" s="342"/>
      <c r="CA49" s="342"/>
      <c r="CB49" s="342"/>
      <c r="CC49" s="342"/>
      <c r="CD49" s="342"/>
      <c r="CE49" s="343"/>
      <c r="CF49" s="341">
        <f>CF50+CF51</f>
        <v>15334669.48</v>
      </c>
      <c r="CG49" s="342"/>
      <c r="CH49" s="342"/>
      <c r="CI49" s="342"/>
      <c r="CJ49" s="342"/>
      <c r="CK49" s="342"/>
      <c r="CL49" s="342"/>
      <c r="CM49" s="343"/>
      <c r="CN49" s="341">
        <f>CN50+CN51</f>
        <v>0</v>
      </c>
      <c r="CO49" s="342"/>
      <c r="CP49" s="342"/>
      <c r="CQ49" s="342"/>
      <c r="CR49" s="342"/>
      <c r="CS49" s="342"/>
      <c r="CT49" s="342"/>
      <c r="CU49" s="343"/>
    </row>
    <row r="50" spans="1:99" ht="13.5" customHeight="1">
      <c r="A50" s="224" t="s">
        <v>71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5" t="s">
        <v>399</v>
      </c>
      <c r="BD50" s="226"/>
      <c r="BE50" s="226"/>
      <c r="BF50" s="227"/>
      <c r="BG50" s="225" t="s">
        <v>79</v>
      </c>
      <c r="BH50" s="226"/>
      <c r="BI50" s="226"/>
      <c r="BJ50" s="226"/>
      <c r="BK50" s="226"/>
      <c r="BL50" s="226"/>
      <c r="BM50" s="226"/>
      <c r="BN50" s="226"/>
      <c r="BO50" s="227"/>
      <c r="BP50" s="232">
        <v>19997886.43</v>
      </c>
      <c r="BQ50" s="233"/>
      <c r="BR50" s="233"/>
      <c r="BS50" s="233"/>
      <c r="BT50" s="233"/>
      <c r="BU50" s="233"/>
      <c r="BV50" s="233"/>
      <c r="BW50" s="234"/>
      <c r="BX50" s="232">
        <v>16381675.95</v>
      </c>
      <c r="BY50" s="233"/>
      <c r="BZ50" s="233"/>
      <c r="CA50" s="233"/>
      <c r="CB50" s="233"/>
      <c r="CC50" s="233"/>
      <c r="CD50" s="233"/>
      <c r="CE50" s="234"/>
      <c r="CF50" s="232">
        <v>15334669.48</v>
      </c>
      <c r="CG50" s="233"/>
      <c r="CH50" s="233"/>
      <c r="CI50" s="233"/>
      <c r="CJ50" s="233"/>
      <c r="CK50" s="233"/>
      <c r="CL50" s="233"/>
      <c r="CM50" s="234"/>
      <c r="CN50" s="235"/>
      <c r="CO50" s="236"/>
      <c r="CP50" s="236"/>
      <c r="CQ50" s="236"/>
      <c r="CR50" s="236"/>
      <c r="CS50" s="236"/>
      <c r="CT50" s="236"/>
      <c r="CU50" s="239"/>
    </row>
    <row r="51" spans="1:99" ht="13.5" customHeight="1">
      <c r="A51" s="238" t="s">
        <v>72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1" t="s">
        <v>402</v>
      </c>
      <c r="BD51" s="226"/>
      <c r="BE51" s="226"/>
      <c r="BF51" s="227"/>
      <c r="BG51" s="225" t="s">
        <v>79</v>
      </c>
      <c r="BH51" s="226"/>
      <c r="BI51" s="226"/>
      <c r="BJ51" s="226"/>
      <c r="BK51" s="226"/>
      <c r="BL51" s="226"/>
      <c r="BM51" s="226"/>
      <c r="BN51" s="226"/>
      <c r="BO51" s="227"/>
      <c r="BP51" s="235"/>
      <c r="BQ51" s="236"/>
      <c r="BR51" s="236"/>
      <c r="BS51" s="236"/>
      <c r="BT51" s="236"/>
      <c r="BU51" s="236"/>
      <c r="BV51" s="236"/>
      <c r="BW51" s="237"/>
      <c r="BX51" s="235"/>
      <c r="BY51" s="236"/>
      <c r="BZ51" s="236"/>
      <c r="CA51" s="236"/>
      <c r="CB51" s="236"/>
      <c r="CC51" s="236"/>
      <c r="CD51" s="236"/>
      <c r="CE51" s="237"/>
      <c r="CF51" s="235"/>
      <c r="CG51" s="236"/>
      <c r="CH51" s="236"/>
      <c r="CI51" s="236"/>
      <c r="CJ51" s="236"/>
      <c r="CK51" s="236"/>
      <c r="CL51" s="236"/>
      <c r="CM51" s="237"/>
      <c r="CN51" s="235"/>
      <c r="CO51" s="236"/>
      <c r="CP51" s="236"/>
      <c r="CQ51" s="236"/>
      <c r="CR51" s="236"/>
      <c r="CS51" s="236"/>
      <c r="CT51" s="236"/>
      <c r="CU51" s="239"/>
    </row>
    <row r="52" spans="1:99" ht="13.5" customHeight="1">
      <c r="A52" s="344" t="s">
        <v>80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5"/>
      <c r="BC52" s="270" t="s">
        <v>81</v>
      </c>
      <c r="BD52" s="259"/>
      <c r="BE52" s="259"/>
      <c r="BF52" s="260"/>
      <c r="BG52" s="258" t="s">
        <v>44</v>
      </c>
      <c r="BH52" s="259"/>
      <c r="BI52" s="259"/>
      <c r="BJ52" s="259"/>
      <c r="BK52" s="259"/>
      <c r="BL52" s="259"/>
      <c r="BM52" s="259"/>
      <c r="BN52" s="259"/>
      <c r="BO52" s="260"/>
      <c r="BP52" s="254"/>
      <c r="BQ52" s="255"/>
      <c r="BR52" s="255"/>
      <c r="BS52" s="255"/>
      <c r="BT52" s="255"/>
      <c r="BU52" s="255"/>
      <c r="BV52" s="255"/>
      <c r="BW52" s="257"/>
      <c r="BX52" s="254"/>
      <c r="BY52" s="255"/>
      <c r="BZ52" s="255"/>
      <c r="CA52" s="255"/>
      <c r="CB52" s="255"/>
      <c r="CC52" s="255"/>
      <c r="CD52" s="255"/>
      <c r="CE52" s="257"/>
      <c r="CF52" s="254"/>
      <c r="CG52" s="255"/>
      <c r="CH52" s="255"/>
      <c r="CI52" s="255"/>
      <c r="CJ52" s="255"/>
      <c r="CK52" s="255"/>
      <c r="CL52" s="255"/>
      <c r="CM52" s="257"/>
      <c r="CN52" s="254"/>
      <c r="CO52" s="255"/>
      <c r="CP52" s="255"/>
      <c r="CQ52" s="255"/>
      <c r="CR52" s="255"/>
      <c r="CS52" s="255"/>
      <c r="CT52" s="255"/>
      <c r="CU52" s="256"/>
    </row>
    <row r="53" spans="1:99" ht="12.75" customHeight="1" hidden="1">
      <c r="A53" s="303" t="s">
        <v>49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4"/>
      <c r="BC53" s="270" t="s">
        <v>82</v>
      </c>
      <c r="BD53" s="259"/>
      <c r="BE53" s="259"/>
      <c r="BF53" s="260"/>
      <c r="BG53" s="258" t="s">
        <v>83</v>
      </c>
      <c r="BH53" s="259"/>
      <c r="BI53" s="259"/>
      <c r="BJ53" s="259"/>
      <c r="BK53" s="259"/>
      <c r="BL53" s="259"/>
      <c r="BM53" s="259"/>
      <c r="BN53" s="259"/>
      <c r="BO53" s="260"/>
      <c r="BP53" s="254"/>
      <c r="BQ53" s="255"/>
      <c r="BR53" s="255"/>
      <c r="BS53" s="255"/>
      <c r="BT53" s="255"/>
      <c r="BU53" s="255"/>
      <c r="BV53" s="255"/>
      <c r="BW53" s="257"/>
      <c r="BX53" s="254"/>
      <c r="BY53" s="255"/>
      <c r="BZ53" s="255"/>
      <c r="CA53" s="255"/>
      <c r="CB53" s="255"/>
      <c r="CC53" s="255"/>
      <c r="CD53" s="255"/>
      <c r="CE53" s="257"/>
      <c r="CF53" s="254"/>
      <c r="CG53" s="255"/>
      <c r="CH53" s="255"/>
      <c r="CI53" s="255"/>
      <c r="CJ53" s="255"/>
      <c r="CK53" s="255"/>
      <c r="CL53" s="255"/>
      <c r="CM53" s="257"/>
      <c r="CN53" s="254"/>
      <c r="CO53" s="255"/>
      <c r="CP53" s="255"/>
      <c r="CQ53" s="255"/>
      <c r="CR53" s="255"/>
      <c r="CS53" s="255"/>
      <c r="CT53" s="255"/>
      <c r="CU53" s="256"/>
    </row>
    <row r="54" spans="1:99" ht="12.75" customHeight="1" hidden="1">
      <c r="A54" s="302" t="s">
        <v>84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40"/>
      <c r="BC54" s="268"/>
      <c r="BD54" s="262"/>
      <c r="BE54" s="262"/>
      <c r="BF54" s="263"/>
      <c r="BG54" s="261"/>
      <c r="BH54" s="262"/>
      <c r="BI54" s="262"/>
      <c r="BJ54" s="262"/>
      <c r="BK54" s="262"/>
      <c r="BL54" s="262"/>
      <c r="BM54" s="262"/>
      <c r="BN54" s="262"/>
      <c r="BO54" s="263"/>
      <c r="BP54" s="249"/>
      <c r="BQ54" s="250"/>
      <c r="BR54" s="250"/>
      <c r="BS54" s="250"/>
      <c r="BT54" s="250"/>
      <c r="BU54" s="250"/>
      <c r="BV54" s="250"/>
      <c r="BW54" s="251"/>
      <c r="BX54" s="249"/>
      <c r="BY54" s="250"/>
      <c r="BZ54" s="250"/>
      <c r="CA54" s="250"/>
      <c r="CB54" s="250"/>
      <c r="CC54" s="250"/>
      <c r="CD54" s="250"/>
      <c r="CE54" s="251"/>
      <c r="CF54" s="249"/>
      <c r="CG54" s="250"/>
      <c r="CH54" s="250"/>
      <c r="CI54" s="250"/>
      <c r="CJ54" s="250"/>
      <c r="CK54" s="250"/>
      <c r="CL54" s="250"/>
      <c r="CM54" s="251"/>
      <c r="CN54" s="249"/>
      <c r="CO54" s="250"/>
      <c r="CP54" s="250"/>
      <c r="CQ54" s="250"/>
      <c r="CR54" s="250"/>
      <c r="CS54" s="250"/>
      <c r="CT54" s="250"/>
      <c r="CU54" s="253"/>
    </row>
    <row r="55" spans="1:99" ht="12.75" customHeight="1" hidden="1">
      <c r="A55" s="313" t="s">
        <v>49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270" t="s">
        <v>85</v>
      </c>
      <c r="BD55" s="259"/>
      <c r="BE55" s="259"/>
      <c r="BF55" s="260"/>
      <c r="BG55" s="258" t="s">
        <v>86</v>
      </c>
      <c r="BH55" s="259"/>
      <c r="BI55" s="259"/>
      <c r="BJ55" s="259"/>
      <c r="BK55" s="259"/>
      <c r="BL55" s="259"/>
      <c r="BM55" s="259"/>
      <c r="BN55" s="259"/>
      <c r="BO55" s="260"/>
      <c r="BP55" s="254"/>
      <c r="BQ55" s="255"/>
      <c r="BR55" s="255"/>
      <c r="BS55" s="255"/>
      <c r="BT55" s="255"/>
      <c r="BU55" s="255"/>
      <c r="BV55" s="255"/>
      <c r="BW55" s="257"/>
      <c r="BX55" s="254"/>
      <c r="BY55" s="255"/>
      <c r="BZ55" s="255"/>
      <c r="CA55" s="255"/>
      <c r="CB55" s="255"/>
      <c r="CC55" s="255"/>
      <c r="CD55" s="255"/>
      <c r="CE55" s="257"/>
      <c r="CF55" s="254"/>
      <c r="CG55" s="255"/>
      <c r="CH55" s="255"/>
      <c r="CI55" s="255"/>
      <c r="CJ55" s="255"/>
      <c r="CK55" s="255"/>
      <c r="CL55" s="255"/>
      <c r="CM55" s="257"/>
      <c r="CN55" s="254"/>
      <c r="CO55" s="255"/>
      <c r="CP55" s="255"/>
      <c r="CQ55" s="255"/>
      <c r="CR55" s="255"/>
      <c r="CS55" s="255"/>
      <c r="CT55" s="255"/>
      <c r="CU55" s="256"/>
    </row>
    <row r="56" spans="1:99" ht="12.75" customHeight="1" hidden="1">
      <c r="A56" s="314" t="s">
        <v>87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268"/>
      <c r="BD56" s="262"/>
      <c r="BE56" s="262"/>
      <c r="BF56" s="263"/>
      <c r="BG56" s="261"/>
      <c r="BH56" s="262"/>
      <c r="BI56" s="262"/>
      <c r="BJ56" s="262"/>
      <c r="BK56" s="262"/>
      <c r="BL56" s="262"/>
      <c r="BM56" s="262"/>
      <c r="BN56" s="262"/>
      <c r="BO56" s="263"/>
      <c r="BP56" s="249"/>
      <c r="BQ56" s="250"/>
      <c r="BR56" s="250"/>
      <c r="BS56" s="250"/>
      <c r="BT56" s="250"/>
      <c r="BU56" s="250"/>
      <c r="BV56" s="250"/>
      <c r="BW56" s="251"/>
      <c r="BX56" s="249"/>
      <c r="BY56" s="250"/>
      <c r="BZ56" s="250"/>
      <c r="CA56" s="250"/>
      <c r="CB56" s="250"/>
      <c r="CC56" s="250"/>
      <c r="CD56" s="250"/>
      <c r="CE56" s="251"/>
      <c r="CF56" s="249"/>
      <c r="CG56" s="250"/>
      <c r="CH56" s="250"/>
      <c r="CI56" s="250"/>
      <c r="CJ56" s="250"/>
      <c r="CK56" s="250"/>
      <c r="CL56" s="250"/>
      <c r="CM56" s="251"/>
      <c r="CN56" s="249"/>
      <c r="CO56" s="250"/>
      <c r="CP56" s="250"/>
      <c r="CQ56" s="250"/>
      <c r="CR56" s="250"/>
      <c r="CS56" s="250"/>
      <c r="CT56" s="250"/>
      <c r="CU56" s="253"/>
    </row>
    <row r="57" spans="1:99" ht="13.5" customHeight="1" hidden="1">
      <c r="A57" s="315" t="s">
        <v>88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09" t="s">
        <v>89</v>
      </c>
      <c r="BD57" s="310"/>
      <c r="BE57" s="310"/>
      <c r="BF57" s="310"/>
      <c r="BG57" s="310" t="s">
        <v>90</v>
      </c>
      <c r="BH57" s="310"/>
      <c r="BI57" s="310"/>
      <c r="BJ57" s="310"/>
      <c r="BK57" s="310"/>
      <c r="BL57" s="310"/>
      <c r="BM57" s="310"/>
      <c r="BN57" s="310"/>
      <c r="BO57" s="310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2"/>
    </row>
    <row r="58" spans="1:99" ht="13.5" customHeight="1" hidden="1">
      <c r="A58" s="315" t="s">
        <v>91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09" t="s">
        <v>92</v>
      </c>
      <c r="BD58" s="310"/>
      <c r="BE58" s="310"/>
      <c r="BF58" s="310"/>
      <c r="BG58" s="310" t="s">
        <v>93</v>
      </c>
      <c r="BH58" s="310"/>
      <c r="BI58" s="310"/>
      <c r="BJ58" s="310"/>
      <c r="BK58" s="310"/>
      <c r="BL58" s="310"/>
      <c r="BM58" s="310"/>
      <c r="BN58" s="310"/>
      <c r="BO58" s="310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2"/>
    </row>
    <row r="59" spans="1:99" ht="13.5" customHeight="1" hidden="1">
      <c r="A59" s="315" t="s">
        <v>94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09" t="s">
        <v>95</v>
      </c>
      <c r="BD59" s="310"/>
      <c r="BE59" s="310"/>
      <c r="BF59" s="310"/>
      <c r="BG59" s="310" t="s">
        <v>96</v>
      </c>
      <c r="BH59" s="310"/>
      <c r="BI59" s="310"/>
      <c r="BJ59" s="310"/>
      <c r="BK59" s="310"/>
      <c r="BL59" s="310"/>
      <c r="BM59" s="310"/>
      <c r="BN59" s="310"/>
      <c r="BO59" s="310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2"/>
    </row>
    <row r="60" spans="1:99" ht="12.75" customHeight="1" hidden="1">
      <c r="A60" s="238" t="s">
        <v>97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93"/>
      <c r="BC60" s="309" t="s">
        <v>98</v>
      </c>
      <c r="BD60" s="310"/>
      <c r="BE60" s="310"/>
      <c r="BF60" s="310"/>
      <c r="BG60" s="310" t="s">
        <v>99</v>
      </c>
      <c r="BH60" s="310"/>
      <c r="BI60" s="310"/>
      <c r="BJ60" s="310"/>
      <c r="BK60" s="310"/>
      <c r="BL60" s="310"/>
      <c r="BM60" s="310"/>
      <c r="BN60" s="310"/>
      <c r="BO60" s="310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2"/>
    </row>
    <row r="61" spans="1:99" ht="12.75" customHeight="1" hidden="1">
      <c r="A61" s="313" t="s">
        <v>49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270" t="s">
        <v>100</v>
      </c>
      <c r="BD61" s="259"/>
      <c r="BE61" s="259"/>
      <c r="BF61" s="260"/>
      <c r="BG61" s="258" t="s">
        <v>101</v>
      </c>
      <c r="BH61" s="259"/>
      <c r="BI61" s="259"/>
      <c r="BJ61" s="259"/>
      <c r="BK61" s="259"/>
      <c r="BL61" s="259"/>
      <c r="BM61" s="259"/>
      <c r="BN61" s="259"/>
      <c r="BO61" s="260"/>
      <c r="BP61" s="254"/>
      <c r="BQ61" s="255"/>
      <c r="BR61" s="255"/>
      <c r="BS61" s="255"/>
      <c r="BT61" s="255"/>
      <c r="BU61" s="255"/>
      <c r="BV61" s="255"/>
      <c r="BW61" s="257"/>
      <c r="BX61" s="254"/>
      <c r="BY61" s="255"/>
      <c r="BZ61" s="255"/>
      <c r="CA61" s="255"/>
      <c r="CB61" s="255"/>
      <c r="CC61" s="255"/>
      <c r="CD61" s="255"/>
      <c r="CE61" s="257"/>
      <c r="CF61" s="254"/>
      <c r="CG61" s="255"/>
      <c r="CH61" s="255"/>
      <c r="CI61" s="255"/>
      <c r="CJ61" s="255"/>
      <c r="CK61" s="255"/>
      <c r="CL61" s="255"/>
      <c r="CM61" s="257"/>
      <c r="CN61" s="254"/>
      <c r="CO61" s="255"/>
      <c r="CP61" s="255"/>
      <c r="CQ61" s="255"/>
      <c r="CR61" s="255"/>
      <c r="CS61" s="255"/>
      <c r="CT61" s="255"/>
      <c r="CU61" s="256"/>
    </row>
    <row r="62" spans="1:99" ht="12.75" customHeight="1" hidden="1">
      <c r="A62" s="314" t="s">
        <v>102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268"/>
      <c r="BD62" s="262"/>
      <c r="BE62" s="262"/>
      <c r="BF62" s="263"/>
      <c r="BG62" s="261"/>
      <c r="BH62" s="262"/>
      <c r="BI62" s="262"/>
      <c r="BJ62" s="262"/>
      <c r="BK62" s="262"/>
      <c r="BL62" s="262"/>
      <c r="BM62" s="262"/>
      <c r="BN62" s="262"/>
      <c r="BO62" s="263"/>
      <c r="BP62" s="249"/>
      <c r="BQ62" s="250"/>
      <c r="BR62" s="250"/>
      <c r="BS62" s="250"/>
      <c r="BT62" s="250"/>
      <c r="BU62" s="250"/>
      <c r="BV62" s="250"/>
      <c r="BW62" s="251"/>
      <c r="BX62" s="249"/>
      <c r="BY62" s="250"/>
      <c r="BZ62" s="250"/>
      <c r="CA62" s="250"/>
      <c r="CB62" s="250"/>
      <c r="CC62" s="250"/>
      <c r="CD62" s="250"/>
      <c r="CE62" s="251"/>
      <c r="CF62" s="249"/>
      <c r="CG62" s="250"/>
      <c r="CH62" s="250"/>
      <c r="CI62" s="250"/>
      <c r="CJ62" s="250"/>
      <c r="CK62" s="250"/>
      <c r="CL62" s="250"/>
      <c r="CM62" s="251"/>
      <c r="CN62" s="249"/>
      <c r="CO62" s="250"/>
      <c r="CP62" s="250"/>
      <c r="CQ62" s="250"/>
      <c r="CR62" s="250"/>
      <c r="CS62" s="250"/>
      <c r="CT62" s="250"/>
      <c r="CU62" s="253"/>
    </row>
    <row r="63" spans="1:99" ht="12.75" customHeight="1" hidden="1">
      <c r="A63" s="313" t="s">
        <v>103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270" t="s">
        <v>104</v>
      </c>
      <c r="BD63" s="259"/>
      <c r="BE63" s="259"/>
      <c r="BF63" s="260"/>
      <c r="BG63" s="258" t="s">
        <v>105</v>
      </c>
      <c r="BH63" s="259"/>
      <c r="BI63" s="259"/>
      <c r="BJ63" s="259"/>
      <c r="BK63" s="259"/>
      <c r="BL63" s="259"/>
      <c r="BM63" s="259"/>
      <c r="BN63" s="259"/>
      <c r="BO63" s="260"/>
      <c r="BP63" s="254"/>
      <c r="BQ63" s="255"/>
      <c r="BR63" s="255"/>
      <c r="BS63" s="255"/>
      <c r="BT63" s="255"/>
      <c r="BU63" s="255"/>
      <c r="BV63" s="255"/>
      <c r="BW63" s="257"/>
      <c r="BX63" s="254"/>
      <c r="BY63" s="255"/>
      <c r="BZ63" s="255"/>
      <c r="CA63" s="255"/>
      <c r="CB63" s="255"/>
      <c r="CC63" s="255"/>
      <c r="CD63" s="255"/>
      <c r="CE63" s="257"/>
      <c r="CF63" s="254"/>
      <c r="CG63" s="255"/>
      <c r="CH63" s="255"/>
      <c r="CI63" s="255"/>
      <c r="CJ63" s="255"/>
      <c r="CK63" s="255"/>
      <c r="CL63" s="255"/>
      <c r="CM63" s="257"/>
      <c r="CN63" s="254"/>
      <c r="CO63" s="255"/>
      <c r="CP63" s="255"/>
      <c r="CQ63" s="255"/>
      <c r="CR63" s="255"/>
      <c r="CS63" s="255"/>
      <c r="CT63" s="255"/>
      <c r="CU63" s="256"/>
    </row>
    <row r="64" spans="1:99" ht="12.75" customHeight="1" hidden="1">
      <c r="A64" s="314" t="s">
        <v>106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268"/>
      <c r="BD64" s="262"/>
      <c r="BE64" s="262"/>
      <c r="BF64" s="263"/>
      <c r="BG64" s="261"/>
      <c r="BH64" s="262"/>
      <c r="BI64" s="262"/>
      <c r="BJ64" s="262"/>
      <c r="BK64" s="262"/>
      <c r="BL64" s="262"/>
      <c r="BM64" s="262"/>
      <c r="BN64" s="262"/>
      <c r="BO64" s="263"/>
      <c r="BP64" s="249"/>
      <c r="BQ64" s="250"/>
      <c r="BR64" s="250"/>
      <c r="BS64" s="250"/>
      <c r="BT64" s="250"/>
      <c r="BU64" s="250"/>
      <c r="BV64" s="250"/>
      <c r="BW64" s="251"/>
      <c r="BX64" s="249"/>
      <c r="BY64" s="250"/>
      <c r="BZ64" s="250"/>
      <c r="CA64" s="250"/>
      <c r="CB64" s="250"/>
      <c r="CC64" s="250"/>
      <c r="CD64" s="250"/>
      <c r="CE64" s="251"/>
      <c r="CF64" s="249"/>
      <c r="CG64" s="250"/>
      <c r="CH64" s="250"/>
      <c r="CI64" s="250"/>
      <c r="CJ64" s="250"/>
      <c r="CK64" s="250"/>
      <c r="CL64" s="250"/>
      <c r="CM64" s="251"/>
      <c r="CN64" s="249"/>
      <c r="CO64" s="250"/>
      <c r="CP64" s="250"/>
      <c r="CQ64" s="250"/>
      <c r="CR64" s="250"/>
      <c r="CS64" s="250"/>
      <c r="CT64" s="250"/>
      <c r="CU64" s="253"/>
    </row>
    <row r="65" spans="1:99" ht="12.75" customHeight="1" hidden="1">
      <c r="A65" s="313" t="s">
        <v>107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270" t="s">
        <v>108</v>
      </c>
      <c r="BD65" s="259"/>
      <c r="BE65" s="259"/>
      <c r="BF65" s="260"/>
      <c r="BG65" s="258" t="s">
        <v>109</v>
      </c>
      <c r="BH65" s="259"/>
      <c r="BI65" s="259"/>
      <c r="BJ65" s="259"/>
      <c r="BK65" s="259"/>
      <c r="BL65" s="259"/>
      <c r="BM65" s="259"/>
      <c r="BN65" s="259"/>
      <c r="BO65" s="260"/>
      <c r="BP65" s="254"/>
      <c r="BQ65" s="255"/>
      <c r="BR65" s="255"/>
      <c r="BS65" s="255"/>
      <c r="BT65" s="255"/>
      <c r="BU65" s="255"/>
      <c r="BV65" s="255"/>
      <c r="BW65" s="257"/>
      <c r="BX65" s="254"/>
      <c r="BY65" s="255"/>
      <c r="BZ65" s="255"/>
      <c r="CA65" s="255"/>
      <c r="CB65" s="255"/>
      <c r="CC65" s="255"/>
      <c r="CD65" s="255"/>
      <c r="CE65" s="257"/>
      <c r="CF65" s="254"/>
      <c r="CG65" s="255"/>
      <c r="CH65" s="255"/>
      <c r="CI65" s="255"/>
      <c r="CJ65" s="255"/>
      <c r="CK65" s="255"/>
      <c r="CL65" s="255"/>
      <c r="CM65" s="257"/>
      <c r="CN65" s="254"/>
      <c r="CO65" s="255"/>
      <c r="CP65" s="255"/>
      <c r="CQ65" s="255"/>
      <c r="CR65" s="255"/>
      <c r="CS65" s="255"/>
      <c r="CT65" s="255"/>
      <c r="CU65" s="256"/>
    </row>
    <row r="66" spans="1:99" ht="12.75" customHeight="1" hidden="1">
      <c r="A66" s="314" t="s">
        <v>110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268"/>
      <c r="BD66" s="262"/>
      <c r="BE66" s="262"/>
      <c r="BF66" s="263"/>
      <c r="BG66" s="261"/>
      <c r="BH66" s="262"/>
      <c r="BI66" s="262"/>
      <c r="BJ66" s="262"/>
      <c r="BK66" s="262"/>
      <c r="BL66" s="262"/>
      <c r="BM66" s="262"/>
      <c r="BN66" s="262"/>
      <c r="BO66" s="263"/>
      <c r="BP66" s="249"/>
      <c r="BQ66" s="250"/>
      <c r="BR66" s="250"/>
      <c r="BS66" s="250"/>
      <c r="BT66" s="250"/>
      <c r="BU66" s="250"/>
      <c r="BV66" s="250"/>
      <c r="BW66" s="251"/>
      <c r="BX66" s="249"/>
      <c r="BY66" s="250"/>
      <c r="BZ66" s="250"/>
      <c r="CA66" s="250"/>
      <c r="CB66" s="250"/>
      <c r="CC66" s="250"/>
      <c r="CD66" s="250"/>
      <c r="CE66" s="251"/>
      <c r="CF66" s="249"/>
      <c r="CG66" s="250"/>
      <c r="CH66" s="250"/>
      <c r="CI66" s="250"/>
      <c r="CJ66" s="250"/>
      <c r="CK66" s="250"/>
      <c r="CL66" s="250"/>
      <c r="CM66" s="251"/>
      <c r="CN66" s="249"/>
      <c r="CO66" s="250"/>
      <c r="CP66" s="250"/>
      <c r="CQ66" s="250"/>
      <c r="CR66" s="250"/>
      <c r="CS66" s="250"/>
      <c r="CT66" s="250"/>
      <c r="CU66" s="253"/>
    </row>
    <row r="67" spans="1:99" ht="13.5" customHeight="1" thickBot="1">
      <c r="A67" s="319" t="s">
        <v>111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09" t="s">
        <v>112</v>
      </c>
      <c r="BD67" s="310"/>
      <c r="BE67" s="310"/>
      <c r="BF67" s="310"/>
      <c r="BG67" s="310" t="s">
        <v>44</v>
      </c>
      <c r="BH67" s="310"/>
      <c r="BI67" s="310"/>
      <c r="BJ67" s="310"/>
      <c r="BK67" s="310"/>
      <c r="BL67" s="310"/>
      <c r="BM67" s="310"/>
      <c r="BN67" s="310"/>
      <c r="BO67" s="310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2"/>
    </row>
    <row r="68" spans="1:99" ht="0.75" customHeight="1" hidden="1">
      <c r="A68" s="303" t="s">
        <v>56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270" t="s">
        <v>113</v>
      </c>
      <c r="BD68" s="259"/>
      <c r="BE68" s="259"/>
      <c r="BF68" s="260"/>
      <c r="BG68" s="258" t="s">
        <v>114</v>
      </c>
      <c r="BH68" s="259"/>
      <c r="BI68" s="259"/>
      <c r="BJ68" s="259"/>
      <c r="BK68" s="259"/>
      <c r="BL68" s="259"/>
      <c r="BM68" s="259"/>
      <c r="BN68" s="259"/>
      <c r="BO68" s="260"/>
      <c r="BP68" s="254"/>
      <c r="BQ68" s="255"/>
      <c r="BR68" s="255"/>
      <c r="BS68" s="255"/>
      <c r="BT68" s="255"/>
      <c r="BU68" s="255"/>
      <c r="BV68" s="255"/>
      <c r="BW68" s="257"/>
      <c r="BX68" s="254"/>
      <c r="BY68" s="255"/>
      <c r="BZ68" s="255"/>
      <c r="CA68" s="255"/>
      <c r="CB68" s="255"/>
      <c r="CC68" s="255"/>
      <c r="CD68" s="255"/>
      <c r="CE68" s="257"/>
      <c r="CF68" s="254"/>
      <c r="CG68" s="255"/>
      <c r="CH68" s="255"/>
      <c r="CI68" s="255"/>
      <c r="CJ68" s="255"/>
      <c r="CK68" s="255"/>
      <c r="CL68" s="255"/>
      <c r="CM68" s="257"/>
      <c r="CN68" s="254" t="s">
        <v>44</v>
      </c>
      <c r="CO68" s="255"/>
      <c r="CP68" s="255"/>
      <c r="CQ68" s="255"/>
      <c r="CR68" s="255"/>
      <c r="CS68" s="255"/>
      <c r="CT68" s="255"/>
      <c r="CU68" s="256"/>
    </row>
    <row r="69" spans="1:99" ht="12.75" customHeight="1" hidden="1">
      <c r="A69" s="302" t="s">
        <v>115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268"/>
      <c r="BD69" s="262"/>
      <c r="BE69" s="262"/>
      <c r="BF69" s="263"/>
      <c r="BG69" s="261"/>
      <c r="BH69" s="262"/>
      <c r="BI69" s="262"/>
      <c r="BJ69" s="262"/>
      <c r="BK69" s="262"/>
      <c r="BL69" s="262"/>
      <c r="BM69" s="262"/>
      <c r="BN69" s="262"/>
      <c r="BO69" s="263"/>
      <c r="BP69" s="249"/>
      <c r="BQ69" s="250"/>
      <c r="BR69" s="250"/>
      <c r="BS69" s="250"/>
      <c r="BT69" s="250"/>
      <c r="BU69" s="250"/>
      <c r="BV69" s="250"/>
      <c r="BW69" s="251"/>
      <c r="BX69" s="249"/>
      <c r="BY69" s="250"/>
      <c r="BZ69" s="250"/>
      <c r="CA69" s="250"/>
      <c r="CB69" s="250"/>
      <c r="CC69" s="250"/>
      <c r="CD69" s="250"/>
      <c r="CE69" s="251"/>
      <c r="CF69" s="249"/>
      <c r="CG69" s="250"/>
      <c r="CH69" s="250"/>
      <c r="CI69" s="250"/>
      <c r="CJ69" s="250"/>
      <c r="CK69" s="250"/>
      <c r="CL69" s="250"/>
      <c r="CM69" s="251"/>
      <c r="CN69" s="249"/>
      <c r="CO69" s="250"/>
      <c r="CP69" s="250"/>
      <c r="CQ69" s="250"/>
      <c r="CR69" s="250"/>
      <c r="CS69" s="250"/>
      <c r="CT69" s="250"/>
      <c r="CU69" s="253"/>
    </row>
    <row r="70" spans="1:99" ht="12.75" customHeight="1" hidden="1">
      <c r="A70" s="303" t="s">
        <v>116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270" t="s">
        <v>117</v>
      </c>
      <c r="BD70" s="259"/>
      <c r="BE70" s="259"/>
      <c r="BF70" s="260"/>
      <c r="BG70" s="258" t="s">
        <v>114</v>
      </c>
      <c r="BH70" s="259"/>
      <c r="BI70" s="259"/>
      <c r="BJ70" s="259"/>
      <c r="BK70" s="259"/>
      <c r="BL70" s="259"/>
      <c r="BM70" s="259"/>
      <c r="BN70" s="259"/>
      <c r="BO70" s="260"/>
      <c r="BP70" s="254"/>
      <c r="BQ70" s="255"/>
      <c r="BR70" s="255"/>
      <c r="BS70" s="255"/>
      <c r="BT70" s="255"/>
      <c r="BU70" s="255"/>
      <c r="BV70" s="255"/>
      <c r="BW70" s="257"/>
      <c r="BX70" s="254"/>
      <c r="BY70" s="255"/>
      <c r="BZ70" s="255"/>
      <c r="CA70" s="255"/>
      <c r="CB70" s="255"/>
      <c r="CC70" s="255"/>
      <c r="CD70" s="255"/>
      <c r="CE70" s="257"/>
      <c r="CF70" s="254"/>
      <c r="CG70" s="255"/>
      <c r="CH70" s="255"/>
      <c r="CI70" s="255"/>
      <c r="CJ70" s="255"/>
      <c r="CK70" s="255"/>
      <c r="CL70" s="255"/>
      <c r="CM70" s="257"/>
      <c r="CN70" s="254"/>
      <c r="CO70" s="255"/>
      <c r="CP70" s="255"/>
      <c r="CQ70" s="255"/>
      <c r="CR70" s="255"/>
      <c r="CS70" s="255"/>
      <c r="CT70" s="255"/>
      <c r="CU70" s="256"/>
    </row>
    <row r="71" spans="1:99" ht="12.75" customHeight="1" hidden="1">
      <c r="A71" s="302" t="s">
        <v>118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268"/>
      <c r="BD71" s="262"/>
      <c r="BE71" s="262"/>
      <c r="BF71" s="263"/>
      <c r="BG71" s="261"/>
      <c r="BH71" s="262"/>
      <c r="BI71" s="262"/>
      <c r="BJ71" s="262"/>
      <c r="BK71" s="262"/>
      <c r="BL71" s="262"/>
      <c r="BM71" s="262"/>
      <c r="BN71" s="262"/>
      <c r="BO71" s="263"/>
      <c r="BP71" s="249"/>
      <c r="BQ71" s="250"/>
      <c r="BR71" s="250"/>
      <c r="BS71" s="250"/>
      <c r="BT71" s="250"/>
      <c r="BU71" s="250"/>
      <c r="BV71" s="250"/>
      <c r="BW71" s="251"/>
      <c r="BX71" s="249"/>
      <c r="BY71" s="250"/>
      <c r="BZ71" s="250"/>
      <c r="CA71" s="250"/>
      <c r="CB71" s="250"/>
      <c r="CC71" s="250"/>
      <c r="CD71" s="250"/>
      <c r="CE71" s="251"/>
      <c r="CF71" s="249"/>
      <c r="CG71" s="250"/>
      <c r="CH71" s="250"/>
      <c r="CI71" s="250"/>
      <c r="CJ71" s="250"/>
      <c r="CK71" s="250"/>
      <c r="CL71" s="250"/>
      <c r="CM71" s="251"/>
      <c r="CN71" s="249"/>
      <c r="CO71" s="250"/>
      <c r="CP71" s="250"/>
      <c r="CQ71" s="250"/>
      <c r="CR71" s="250"/>
      <c r="CS71" s="250"/>
      <c r="CT71" s="250"/>
      <c r="CU71" s="253"/>
    </row>
    <row r="72" spans="1:99" ht="13.5" customHeight="1" hidden="1">
      <c r="A72" s="238" t="s">
        <v>119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309" t="s">
        <v>120</v>
      </c>
      <c r="BD72" s="310"/>
      <c r="BE72" s="310"/>
      <c r="BF72" s="310"/>
      <c r="BG72" s="310" t="s">
        <v>121</v>
      </c>
      <c r="BH72" s="310"/>
      <c r="BI72" s="310"/>
      <c r="BJ72" s="310"/>
      <c r="BK72" s="310"/>
      <c r="BL72" s="310"/>
      <c r="BM72" s="310"/>
      <c r="BN72" s="310"/>
      <c r="BO72" s="310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2"/>
    </row>
    <row r="73" spans="1:99" ht="13.5" customHeight="1" hidden="1">
      <c r="A73" s="303" t="s">
        <v>122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36" t="s">
        <v>123</v>
      </c>
      <c r="BD73" s="337"/>
      <c r="BE73" s="337"/>
      <c r="BF73" s="337"/>
      <c r="BG73" s="337" t="s">
        <v>124</v>
      </c>
      <c r="BH73" s="337"/>
      <c r="BI73" s="337"/>
      <c r="BJ73" s="337"/>
      <c r="BK73" s="337"/>
      <c r="BL73" s="337"/>
      <c r="BM73" s="337"/>
      <c r="BN73" s="337"/>
      <c r="BO73" s="337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9"/>
    </row>
    <row r="74" spans="1:110" ht="13.5" customHeight="1" thickBot="1">
      <c r="A74" s="329" t="s">
        <v>125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1" t="s">
        <v>126</v>
      </c>
      <c r="BD74" s="332"/>
      <c r="BE74" s="332"/>
      <c r="BF74" s="332"/>
      <c r="BG74" s="332" t="s">
        <v>44</v>
      </c>
      <c r="BH74" s="332"/>
      <c r="BI74" s="332"/>
      <c r="BJ74" s="332"/>
      <c r="BK74" s="332"/>
      <c r="BL74" s="332"/>
      <c r="BM74" s="332"/>
      <c r="BN74" s="332"/>
      <c r="BO74" s="332"/>
      <c r="BP74" s="287">
        <f>BP75+BP90+BP100+BP124</f>
        <v>104832142.6</v>
      </c>
      <c r="BQ74" s="287"/>
      <c r="BR74" s="287"/>
      <c r="BS74" s="287"/>
      <c r="BT74" s="287"/>
      <c r="BU74" s="287"/>
      <c r="BV74" s="287"/>
      <c r="BW74" s="287"/>
      <c r="BX74" s="287">
        <f>BX75+BX90+BX100+BX124</f>
        <v>89252495.93</v>
      </c>
      <c r="BY74" s="287"/>
      <c r="BZ74" s="287"/>
      <c r="CA74" s="287"/>
      <c r="CB74" s="287"/>
      <c r="CC74" s="287"/>
      <c r="CD74" s="287"/>
      <c r="CE74" s="287"/>
      <c r="CF74" s="287">
        <f>CF75+CF90+CF100+CF124</f>
        <v>87830489.46000001</v>
      </c>
      <c r="CG74" s="287"/>
      <c r="CH74" s="287"/>
      <c r="CI74" s="287"/>
      <c r="CJ74" s="287"/>
      <c r="CK74" s="287"/>
      <c r="CL74" s="287"/>
      <c r="CM74" s="287"/>
      <c r="CN74" s="287">
        <f>BP29+BP31-BP74</f>
        <v>0</v>
      </c>
      <c r="CO74" s="287"/>
      <c r="CP74" s="287"/>
      <c r="CQ74" s="287"/>
      <c r="CR74" s="287"/>
      <c r="CS74" s="287"/>
      <c r="CT74" s="287"/>
      <c r="CU74" s="287"/>
      <c r="CV74" s="37"/>
      <c r="CZ74" s="391"/>
      <c r="DA74" s="392"/>
      <c r="DB74" s="392"/>
      <c r="DC74" s="392"/>
      <c r="DD74" s="392"/>
      <c r="DE74" s="392"/>
      <c r="DF74" s="392"/>
    </row>
    <row r="75" spans="1:99" ht="12.75" customHeight="1">
      <c r="A75" s="333" t="s">
        <v>49</v>
      </c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5"/>
      <c r="BC75" s="265" t="s">
        <v>127</v>
      </c>
      <c r="BD75" s="266"/>
      <c r="BE75" s="266"/>
      <c r="BF75" s="267"/>
      <c r="BG75" s="269" t="s">
        <v>44</v>
      </c>
      <c r="BH75" s="266"/>
      <c r="BI75" s="266"/>
      <c r="BJ75" s="266"/>
      <c r="BK75" s="266"/>
      <c r="BL75" s="266"/>
      <c r="BM75" s="266"/>
      <c r="BN75" s="266"/>
      <c r="BO75" s="267"/>
      <c r="BP75" s="246">
        <f>BP77+BP79+BP80+BP82</f>
        <v>74113441.7</v>
      </c>
      <c r="BQ75" s="247"/>
      <c r="BR75" s="247"/>
      <c r="BS75" s="247"/>
      <c r="BT75" s="247"/>
      <c r="BU75" s="247"/>
      <c r="BV75" s="247"/>
      <c r="BW75" s="248"/>
      <c r="BX75" s="246">
        <f>BX77+BX79+BX80+BX82</f>
        <v>62952298.330000006</v>
      </c>
      <c r="BY75" s="247"/>
      <c r="BZ75" s="247"/>
      <c r="CA75" s="247"/>
      <c r="CB75" s="247"/>
      <c r="CC75" s="247"/>
      <c r="CD75" s="247"/>
      <c r="CE75" s="248"/>
      <c r="CF75" s="246">
        <f>CF77+CF79+CF80+CF82</f>
        <v>62952298.330000006</v>
      </c>
      <c r="CG75" s="247"/>
      <c r="CH75" s="247"/>
      <c r="CI75" s="247"/>
      <c r="CJ75" s="247"/>
      <c r="CK75" s="247"/>
      <c r="CL75" s="247"/>
      <c r="CM75" s="248"/>
      <c r="CN75" s="246" t="s">
        <v>44</v>
      </c>
      <c r="CO75" s="247"/>
      <c r="CP75" s="247"/>
      <c r="CQ75" s="247"/>
      <c r="CR75" s="247"/>
      <c r="CS75" s="247"/>
      <c r="CT75" s="247"/>
      <c r="CU75" s="252"/>
    </row>
    <row r="76" spans="1:99" ht="12.75" customHeight="1">
      <c r="A76" s="320" t="s">
        <v>128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1"/>
      <c r="BC76" s="268"/>
      <c r="BD76" s="262"/>
      <c r="BE76" s="262"/>
      <c r="BF76" s="263"/>
      <c r="BG76" s="261"/>
      <c r="BH76" s="262"/>
      <c r="BI76" s="262"/>
      <c r="BJ76" s="262"/>
      <c r="BK76" s="262"/>
      <c r="BL76" s="262"/>
      <c r="BM76" s="262"/>
      <c r="BN76" s="262"/>
      <c r="BO76" s="263"/>
      <c r="BP76" s="249"/>
      <c r="BQ76" s="250"/>
      <c r="BR76" s="250"/>
      <c r="BS76" s="250"/>
      <c r="BT76" s="250"/>
      <c r="BU76" s="250"/>
      <c r="BV76" s="250"/>
      <c r="BW76" s="251"/>
      <c r="BX76" s="249"/>
      <c r="BY76" s="250"/>
      <c r="BZ76" s="250"/>
      <c r="CA76" s="250"/>
      <c r="CB76" s="250"/>
      <c r="CC76" s="250"/>
      <c r="CD76" s="250"/>
      <c r="CE76" s="251"/>
      <c r="CF76" s="249"/>
      <c r="CG76" s="250"/>
      <c r="CH76" s="250"/>
      <c r="CI76" s="250"/>
      <c r="CJ76" s="250"/>
      <c r="CK76" s="250"/>
      <c r="CL76" s="250"/>
      <c r="CM76" s="251"/>
      <c r="CN76" s="249"/>
      <c r="CO76" s="250"/>
      <c r="CP76" s="250"/>
      <c r="CQ76" s="250"/>
      <c r="CR76" s="250"/>
      <c r="CS76" s="250"/>
      <c r="CT76" s="250"/>
      <c r="CU76" s="253"/>
    </row>
    <row r="77" spans="1:99" ht="12.75" customHeight="1">
      <c r="A77" s="301" t="s">
        <v>49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18"/>
      <c r="BC77" s="270" t="s">
        <v>129</v>
      </c>
      <c r="BD77" s="259"/>
      <c r="BE77" s="259"/>
      <c r="BF77" s="260"/>
      <c r="BG77" s="258" t="s">
        <v>130</v>
      </c>
      <c r="BH77" s="259"/>
      <c r="BI77" s="259"/>
      <c r="BJ77" s="259"/>
      <c r="BK77" s="259"/>
      <c r="BL77" s="259"/>
      <c r="BM77" s="259"/>
      <c r="BN77" s="259"/>
      <c r="BO77" s="260"/>
      <c r="BP77" s="254">
        <v>54461068.34</v>
      </c>
      <c r="BQ77" s="255"/>
      <c r="BR77" s="255"/>
      <c r="BS77" s="255"/>
      <c r="BT77" s="255"/>
      <c r="BU77" s="255"/>
      <c r="BV77" s="255"/>
      <c r="BW77" s="257"/>
      <c r="BX77" s="254">
        <f>54547120.34-11245500-20105.37-10000</f>
        <v>43271514.970000006</v>
      </c>
      <c r="BY77" s="255"/>
      <c r="BZ77" s="255"/>
      <c r="CA77" s="255"/>
      <c r="CB77" s="255"/>
      <c r="CC77" s="255"/>
      <c r="CD77" s="255"/>
      <c r="CE77" s="257"/>
      <c r="CF77" s="254">
        <f>54547120.34-11245500-20105.37-10000</f>
        <v>43271514.970000006</v>
      </c>
      <c r="CG77" s="255"/>
      <c r="CH77" s="255"/>
      <c r="CI77" s="255"/>
      <c r="CJ77" s="255"/>
      <c r="CK77" s="255"/>
      <c r="CL77" s="255"/>
      <c r="CM77" s="257"/>
      <c r="CN77" s="254" t="s">
        <v>44</v>
      </c>
      <c r="CO77" s="255"/>
      <c r="CP77" s="255"/>
      <c r="CQ77" s="255"/>
      <c r="CR77" s="255"/>
      <c r="CS77" s="255"/>
      <c r="CT77" s="255"/>
      <c r="CU77" s="256"/>
    </row>
    <row r="78" spans="1:99" ht="12.75" customHeight="1">
      <c r="A78" s="302" t="s">
        <v>131</v>
      </c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268"/>
      <c r="BD78" s="262"/>
      <c r="BE78" s="262"/>
      <c r="BF78" s="263"/>
      <c r="BG78" s="261"/>
      <c r="BH78" s="262"/>
      <c r="BI78" s="262"/>
      <c r="BJ78" s="262"/>
      <c r="BK78" s="262"/>
      <c r="BL78" s="262"/>
      <c r="BM78" s="262"/>
      <c r="BN78" s="262"/>
      <c r="BO78" s="263"/>
      <c r="BP78" s="249"/>
      <c r="BQ78" s="250"/>
      <c r="BR78" s="250"/>
      <c r="BS78" s="250"/>
      <c r="BT78" s="250"/>
      <c r="BU78" s="250"/>
      <c r="BV78" s="250"/>
      <c r="BW78" s="251"/>
      <c r="BX78" s="249"/>
      <c r="BY78" s="250"/>
      <c r="BZ78" s="250"/>
      <c r="CA78" s="250"/>
      <c r="CB78" s="250"/>
      <c r="CC78" s="250"/>
      <c r="CD78" s="250"/>
      <c r="CE78" s="251"/>
      <c r="CF78" s="249"/>
      <c r="CG78" s="250"/>
      <c r="CH78" s="250"/>
      <c r="CI78" s="250"/>
      <c r="CJ78" s="250"/>
      <c r="CK78" s="250"/>
      <c r="CL78" s="250"/>
      <c r="CM78" s="251"/>
      <c r="CN78" s="249"/>
      <c r="CO78" s="250"/>
      <c r="CP78" s="250"/>
      <c r="CQ78" s="250"/>
      <c r="CR78" s="250"/>
      <c r="CS78" s="250"/>
      <c r="CT78" s="250"/>
      <c r="CU78" s="253"/>
    </row>
    <row r="79" spans="1:99" ht="13.5" customHeight="1">
      <c r="A79" s="238" t="s">
        <v>132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309" t="s">
        <v>133</v>
      </c>
      <c r="BD79" s="310"/>
      <c r="BE79" s="310"/>
      <c r="BF79" s="310"/>
      <c r="BG79" s="310" t="s">
        <v>134</v>
      </c>
      <c r="BH79" s="310"/>
      <c r="BI79" s="310"/>
      <c r="BJ79" s="310"/>
      <c r="BK79" s="310"/>
      <c r="BL79" s="310"/>
      <c r="BM79" s="310"/>
      <c r="BN79" s="310"/>
      <c r="BO79" s="310"/>
      <c r="BP79" s="271">
        <v>3204100</v>
      </c>
      <c r="BQ79" s="271"/>
      <c r="BR79" s="271"/>
      <c r="BS79" s="271"/>
      <c r="BT79" s="271"/>
      <c r="BU79" s="271"/>
      <c r="BV79" s="271"/>
      <c r="BW79" s="271"/>
      <c r="BX79" s="271">
        <v>3204100</v>
      </c>
      <c r="BY79" s="271"/>
      <c r="BZ79" s="271"/>
      <c r="CA79" s="271"/>
      <c r="CB79" s="271"/>
      <c r="CC79" s="271"/>
      <c r="CD79" s="271"/>
      <c r="CE79" s="271"/>
      <c r="CF79" s="271">
        <v>3204100</v>
      </c>
      <c r="CG79" s="271"/>
      <c r="CH79" s="271"/>
      <c r="CI79" s="271"/>
      <c r="CJ79" s="271"/>
      <c r="CK79" s="271"/>
      <c r="CL79" s="271"/>
      <c r="CM79" s="271"/>
      <c r="CN79" s="271" t="s">
        <v>44</v>
      </c>
      <c r="CO79" s="271"/>
      <c r="CP79" s="271"/>
      <c r="CQ79" s="271"/>
      <c r="CR79" s="271"/>
      <c r="CS79" s="271"/>
      <c r="CT79" s="271"/>
      <c r="CU79" s="272"/>
    </row>
    <row r="80" spans="1:99" ht="12.75" customHeight="1">
      <c r="A80" s="303" t="s">
        <v>135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270" t="s">
        <v>136</v>
      </c>
      <c r="BD80" s="259"/>
      <c r="BE80" s="259"/>
      <c r="BF80" s="260"/>
      <c r="BG80" s="258" t="s">
        <v>137</v>
      </c>
      <c r="BH80" s="259"/>
      <c r="BI80" s="259"/>
      <c r="BJ80" s="259"/>
      <c r="BK80" s="259"/>
      <c r="BL80" s="259"/>
      <c r="BM80" s="259"/>
      <c r="BN80" s="259"/>
      <c r="BO80" s="260"/>
      <c r="BP80" s="254"/>
      <c r="BQ80" s="255"/>
      <c r="BR80" s="255"/>
      <c r="BS80" s="255"/>
      <c r="BT80" s="255"/>
      <c r="BU80" s="255"/>
      <c r="BV80" s="255"/>
      <c r="BW80" s="257"/>
      <c r="BX80" s="254"/>
      <c r="BY80" s="255"/>
      <c r="BZ80" s="255"/>
      <c r="CA80" s="255"/>
      <c r="CB80" s="255"/>
      <c r="CC80" s="255"/>
      <c r="CD80" s="255"/>
      <c r="CE80" s="257"/>
      <c r="CF80" s="254"/>
      <c r="CG80" s="255"/>
      <c r="CH80" s="255"/>
      <c r="CI80" s="255"/>
      <c r="CJ80" s="255"/>
      <c r="CK80" s="255"/>
      <c r="CL80" s="255"/>
      <c r="CM80" s="257"/>
      <c r="CN80" s="254" t="s">
        <v>44</v>
      </c>
      <c r="CO80" s="255"/>
      <c r="CP80" s="255"/>
      <c r="CQ80" s="255"/>
      <c r="CR80" s="255"/>
      <c r="CS80" s="255"/>
      <c r="CT80" s="255"/>
      <c r="CU80" s="256"/>
    </row>
    <row r="81" spans="1:99" ht="12.75" customHeight="1">
      <c r="A81" s="302" t="s">
        <v>138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268"/>
      <c r="BD81" s="262"/>
      <c r="BE81" s="262"/>
      <c r="BF81" s="263"/>
      <c r="BG81" s="261"/>
      <c r="BH81" s="262"/>
      <c r="BI81" s="262"/>
      <c r="BJ81" s="262"/>
      <c r="BK81" s="262"/>
      <c r="BL81" s="262"/>
      <c r="BM81" s="262"/>
      <c r="BN81" s="262"/>
      <c r="BO81" s="263"/>
      <c r="BP81" s="249"/>
      <c r="BQ81" s="250"/>
      <c r="BR81" s="250"/>
      <c r="BS81" s="250"/>
      <c r="BT81" s="250"/>
      <c r="BU81" s="250"/>
      <c r="BV81" s="250"/>
      <c r="BW81" s="251"/>
      <c r="BX81" s="249"/>
      <c r="BY81" s="250"/>
      <c r="BZ81" s="250"/>
      <c r="CA81" s="250"/>
      <c r="CB81" s="250"/>
      <c r="CC81" s="250"/>
      <c r="CD81" s="250"/>
      <c r="CE81" s="251"/>
      <c r="CF81" s="249"/>
      <c r="CG81" s="250"/>
      <c r="CH81" s="250"/>
      <c r="CI81" s="250"/>
      <c r="CJ81" s="250"/>
      <c r="CK81" s="250"/>
      <c r="CL81" s="250"/>
      <c r="CM81" s="251"/>
      <c r="CN81" s="249"/>
      <c r="CO81" s="250"/>
      <c r="CP81" s="250"/>
      <c r="CQ81" s="250"/>
      <c r="CR81" s="250"/>
      <c r="CS81" s="250"/>
      <c r="CT81" s="250"/>
      <c r="CU81" s="253"/>
    </row>
    <row r="82" spans="1:99" ht="12.75" customHeight="1">
      <c r="A82" s="326" t="s">
        <v>139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8"/>
      <c r="BC82" s="270" t="s">
        <v>140</v>
      </c>
      <c r="BD82" s="259"/>
      <c r="BE82" s="259"/>
      <c r="BF82" s="260"/>
      <c r="BG82" s="258" t="s">
        <v>141</v>
      </c>
      <c r="BH82" s="259"/>
      <c r="BI82" s="259"/>
      <c r="BJ82" s="259"/>
      <c r="BK82" s="259"/>
      <c r="BL82" s="259"/>
      <c r="BM82" s="259"/>
      <c r="BN82" s="259"/>
      <c r="BO82" s="260"/>
      <c r="BP82" s="254">
        <v>16448273.36</v>
      </c>
      <c r="BQ82" s="255"/>
      <c r="BR82" s="255"/>
      <c r="BS82" s="255"/>
      <c r="BT82" s="255"/>
      <c r="BU82" s="255"/>
      <c r="BV82" s="255"/>
      <c r="BW82" s="257"/>
      <c r="BX82" s="254">
        <f>16479703.36-3020</f>
        <v>16476683.36</v>
      </c>
      <c r="BY82" s="255"/>
      <c r="BZ82" s="255"/>
      <c r="CA82" s="255"/>
      <c r="CB82" s="255"/>
      <c r="CC82" s="255"/>
      <c r="CD82" s="255"/>
      <c r="CE82" s="257"/>
      <c r="CF82" s="254">
        <f>16479703.36-3020</f>
        <v>16476683.36</v>
      </c>
      <c r="CG82" s="255"/>
      <c r="CH82" s="255"/>
      <c r="CI82" s="255"/>
      <c r="CJ82" s="255"/>
      <c r="CK82" s="255"/>
      <c r="CL82" s="255"/>
      <c r="CM82" s="257"/>
      <c r="CN82" s="254" t="s">
        <v>44</v>
      </c>
      <c r="CO82" s="255"/>
      <c r="CP82" s="255"/>
      <c r="CQ82" s="255"/>
      <c r="CR82" s="255"/>
      <c r="CS82" s="255"/>
      <c r="CT82" s="255"/>
      <c r="CU82" s="256"/>
    </row>
    <row r="83" spans="1:99" ht="12" customHeight="1">
      <c r="A83" s="302" t="s">
        <v>142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268"/>
      <c r="BD83" s="262"/>
      <c r="BE83" s="262"/>
      <c r="BF83" s="263"/>
      <c r="BG83" s="261"/>
      <c r="BH83" s="262"/>
      <c r="BI83" s="262"/>
      <c r="BJ83" s="262"/>
      <c r="BK83" s="262"/>
      <c r="BL83" s="262"/>
      <c r="BM83" s="262"/>
      <c r="BN83" s="262"/>
      <c r="BO83" s="263"/>
      <c r="BP83" s="249"/>
      <c r="BQ83" s="250"/>
      <c r="BR83" s="250"/>
      <c r="BS83" s="250"/>
      <c r="BT83" s="250"/>
      <c r="BU83" s="250"/>
      <c r="BV83" s="250"/>
      <c r="BW83" s="251"/>
      <c r="BX83" s="249"/>
      <c r="BY83" s="250"/>
      <c r="BZ83" s="250"/>
      <c r="CA83" s="250"/>
      <c r="CB83" s="250"/>
      <c r="CC83" s="250"/>
      <c r="CD83" s="250"/>
      <c r="CE83" s="251"/>
      <c r="CF83" s="249"/>
      <c r="CG83" s="250"/>
      <c r="CH83" s="250"/>
      <c r="CI83" s="250"/>
      <c r="CJ83" s="250"/>
      <c r="CK83" s="250"/>
      <c r="CL83" s="250"/>
      <c r="CM83" s="251"/>
      <c r="CN83" s="249"/>
      <c r="CO83" s="250"/>
      <c r="CP83" s="250"/>
      <c r="CQ83" s="250"/>
      <c r="CR83" s="250"/>
      <c r="CS83" s="250"/>
      <c r="CT83" s="250"/>
      <c r="CU83" s="253"/>
    </row>
    <row r="84" spans="1:99" ht="13.5" customHeight="1" hidden="1">
      <c r="A84" s="238" t="s">
        <v>143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93"/>
      <c r="BC84" s="231" t="s">
        <v>144</v>
      </c>
      <c r="BD84" s="226"/>
      <c r="BE84" s="226"/>
      <c r="BF84" s="227"/>
      <c r="BG84" s="225" t="s">
        <v>145</v>
      </c>
      <c r="BH84" s="226"/>
      <c r="BI84" s="226"/>
      <c r="BJ84" s="226"/>
      <c r="BK84" s="226"/>
      <c r="BL84" s="226"/>
      <c r="BM84" s="226"/>
      <c r="BN84" s="226"/>
      <c r="BO84" s="227"/>
      <c r="BP84" s="232"/>
      <c r="BQ84" s="233"/>
      <c r="BR84" s="233"/>
      <c r="BS84" s="233"/>
      <c r="BT84" s="233"/>
      <c r="BU84" s="233"/>
      <c r="BV84" s="233"/>
      <c r="BW84" s="234"/>
      <c r="BX84" s="232"/>
      <c r="BY84" s="233"/>
      <c r="BZ84" s="233"/>
      <c r="CA84" s="233"/>
      <c r="CB84" s="233"/>
      <c r="CC84" s="233"/>
      <c r="CD84" s="233"/>
      <c r="CE84" s="234"/>
      <c r="CF84" s="232"/>
      <c r="CG84" s="233"/>
      <c r="CH84" s="233"/>
      <c r="CI84" s="233"/>
      <c r="CJ84" s="233"/>
      <c r="CK84" s="233"/>
      <c r="CL84" s="233"/>
      <c r="CM84" s="234"/>
      <c r="CN84" s="232" t="s">
        <v>44</v>
      </c>
      <c r="CO84" s="233"/>
      <c r="CP84" s="233"/>
      <c r="CQ84" s="233"/>
      <c r="CR84" s="233"/>
      <c r="CS84" s="233"/>
      <c r="CT84" s="233"/>
      <c r="CU84" s="273"/>
    </row>
    <row r="85" spans="1:99" ht="12.75" customHeight="1" hidden="1">
      <c r="A85" s="303" t="s">
        <v>146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4"/>
      <c r="BC85" s="270" t="s">
        <v>147</v>
      </c>
      <c r="BD85" s="259"/>
      <c r="BE85" s="259"/>
      <c r="BF85" s="260"/>
      <c r="BG85" s="258" t="s">
        <v>148</v>
      </c>
      <c r="BH85" s="259"/>
      <c r="BI85" s="259"/>
      <c r="BJ85" s="259"/>
      <c r="BK85" s="259"/>
      <c r="BL85" s="259"/>
      <c r="BM85" s="259"/>
      <c r="BN85" s="259"/>
      <c r="BO85" s="260"/>
      <c r="BP85" s="254"/>
      <c r="BQ85" s="255"/>
      <c r="BR85" s="255"/>
      <c r="BS85" s="255"/>
      <c r="BT85" s="255"/>
      <c r="BU85" s="255"/>
      <c r="BV85" s="255"/>
      <c r="BW85" s="257"/>
      <c r="BX85" s="254"/>
      <c r="BY85" s="255"/>
      <c r="BZ85" s="255"/>
      <c r="CA85" s="255"/>
      <c r="CB85" s="255"/>
      <c r="CC85" s="255"/>
      <c r="CD85" s="255"/>
      <c r="CE85" s="257"/>
      <c r="CF85" s="254"/>
      <c r="CG85" s="255"/>
      <c r="CH85" s="255"/>
      <c r="CI85" s="255"/>
      <c r="CJ85" s="255"/>
      <c r="CK85" s="255"/>
      <c r="CL85" s="255"/>
      <c r="CM85" s="257"/>
      <c r="CN85" s="254"/>
      <c r="CO85" s="255"/>
      <c r="CP85" s="255"/>
      <c r="CQ85" s="255"/>
      <c r="CR85" s="255"/>
      <c r="CS85" s="255"/>
      <c r="CT85" s="255"/>
      <c r="CU85" s="256"/>
    </row>
    <row r="86" spans="1:99" ht="12.75" customHeight="1" hidden="1">
      <c r="A86" s="302" t="s">
        <v>149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268"/>
      <c r="BD86" s="262"/>
      <c r="BE86" s="262"/>
      <c r="BF86" s="263"/>
      <c r="BG86" s="261"/>
      <c r="BH86" s="262"/>
      <c r="BI86" s="262"/>
      <c r="BJ86" s="262"/>
      <c r="BK86" s="262"/>
      <c r="BL86" s="262"/>
      <c r="BM86" s="262"/>
      <c r="BN86" s="262"/>
      <c r="BO86" s="263"/>
      <c r="BP86" s="249"/>
      <c r="BQ86" s="250"/>
      <c r="BR86" s="250"/>
      <c r="BS86" s="250"/>
      <c r="BT86" s="250"/>
      <c r="BU86" s="250"/>
      <c r="BV86" s="250"/>
      <c r="BW86" s="251"/>
      <c r="BX86" s="249"/>
      <c r="BY86" s="250"/>
      <c r="BZ86" s="250"/>
      <c r="CA86" s="250"/>
      <c r="CB86" s="250"/>
      <c r="CC86" s="250"/>
      <c r="CD86" s="250"/>
      <c r="CE86" s="251"/>
      <c r="CF86" s="249"/>
      <c r="CG86" s="250"/>
      <c r="CH86" s="250"/>
      <c r="CI86" s="250"/>
      <c r="CJ86" s="250"/>
      <c r="CK86" s="250"/>
      <c r="CL86" s="250"/>
      <c r="CM86" s="251"/>
      <c r="CN86" s="249"/>
      <c r="CO86" s="250"/>
      <c r="CP86" s="250"/>
      <c r="CQ86" s="250"/>
      <c r="CR86" s="250"/>
      <c r="CS86" s="250"/>
      <c r="CT86" s="250"/>
      <c r="CU86" s="253"/>
    </row>
    <row r="87" spans="1:99" ht="13.5" customHeight="1" hidden="1">
      <c r="A87" s="238" t="s">
        <v>150</v>
      </c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93"/>
      <c r="BC87" s="231" t="s">
        <v>151</v>
      </c>
      <c r="BD87" s="226"/>
      <c r="BE87" s="226"/>
      <c r="BF87" s="227"/>
      <c r="BG87" s="225" t="s">
        <v>152</v>
      </c>
      <c r="BH87" s="226"/>
      <c r="BI87" s="226"/>
      <c r="BJ87" s="226"/>
      <c r="BK87" s="226"/>
      <c r="BL87" s="226"/>
      <c r="BM87" s="226"/>
      <c r="BN87" s="226"/>
      <c r="BO87" s="227"/>
      <c r="BP87" s="232"/>
      <c r="BQ87" s="233"/>
      <c r="BR87" s="233"/>
      <c r="BS87" s="233"/>
      <c r="BT87" s="233"/>
      <c r="BU87" s="233"/>
      <c r="BV87" s="233"/>
      <c r="BW87" s="234"/>
      <c r="BX87" s="232"/>
      <c r="BY87" s="233"/>
      <c r="BZ87" s="233"/>
      <c r="CA87" s="233"/>
      <c r="CB87" s="233"/>
      <c r="CC87" s="233"/>
      <c r="CD87" s="233"/>
      <c r="CE87" s="234"/>
      <c r="CF87" s="232"/>
      <c r="CG87" s="233"/>
      <c r="CH87" s="233"/>
      <c r="CI87" s="233"/>
      <c r="CJ87" s="233"/>
      <c r="CK87" s="233"/>
      <c r="CL87" s="233"/>
      <c r="CM87" s="234"/>
      <c r="CN87" s="232" t="s">
        <v>44</v>
      </c>
      <c r="CO87" s="233"/>
      <c r="CP87" s="233"/>
      <c r="CQ87" s="233"/>
      <c r="CR87" s="233"/>
      <c r="CS87" s="233"/>
      <c r="CT87" s="233"/>
      <c r="CU87" s="273"/>
    </row>
    <row r="88" spans="1:99" ht="12.75" customHeight="1" hidden="1">
      <c r="A88" s="326" t="s">
        <v>153</v>
      </c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8"/>
      <c r="BC88" s="270" t="s">
        <v>154</v>
      </c>
      <c r="BD88" s="259"/>
      <c r="BE88" s="259"/>
      <c r="BF88" s="260"/>
      <c r="BG88" s="258" t="s">
        <v>155</v>
      </c>
      <c r="BH88" s="259"/>
      <c r="BI88" s="259"/>
      <c r="BJ88" s="259"/>
      <c r="BK88" s="259"/>
      <c r="BL88" s="259"/>
      <c r="BM88" s="259"/>
      <c r="BN88" s="259"/>
      <c r="BO88" s="260"/>
      <c r="BP88" s="254"/>
      <c r="BQ88" s="255"/>
      <c r="BR88" s="255"/>
      <c r="BS88" s="255"/>
      <c r="BT88" s="255"/>
      <c r="BU88" s="255"/>
      <c r="BV88" s="255"/>
      <c r="BW88" s="257"/>
      <c r="BX88" s="254"/>
      <c r="BY88" s="255"/>
      <c r="BZ88" s="255"/>
      <c r="CA88" s="255"/>
      <c r="CB88" s="255"/>
      <c r="CC88" s="255"/>
      <c r="CD88" s="255"/>
      <c r="CE88" s="257"/>
      <c r="CF88" s="254"/>
      <c r="CG88" s="255"/>
      <c r="CH88" s="255"/>
      <c r="CI88" s="255"/>
      <c r="CJ88" s="255"/>
      <c r="CK88" s="255"/>
      <c r="CL88" s="255"/>
      <c r="CM88" s="257"/>
      <c r="CN88" s="254" t="s">
        <v>44</v>
      </c>
      <c r="CO88" s="255"/>
      <c r="CP88" s="255"/>
      <c r="CQ88" s="255"/>
      <c r="CR88" s="255"/>
      <c r="CS88" s="255"/>
      <c r="CT88" s="255"/>
      <c r="CU88" s="256"/>
    </row>
    <row r="89" spans="1:99" ht="12.75" customHeight="1" hidden="1">
      <c r="A89" s="302" t="s">
        <v>156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268"/>
      <c r="BD89" s="262"/>
      <c r="BE89" s="262"/>
      <c r="BF89" s="263"/>
      <c r="BG89" s="261"/>
      <c r="BH89" s="262"/>
      <c r="BI89" s="262"/>
      <c r="BJ89" s="262"/>
      <c r="BK89" s="262"/>
      <c r="BL89" s="262"/>
      <c r="BM89" s="262"/>
      <c r="BN89" s="262"/>
      <c r="BO89" s="263"/>
      <c r="BP89" s="249"/>
      <c r="BQ89" s="250"/>
      <c r="BR89" s="250"/>
      <c r="BS89" s="250"/>
      <c r="BT89" s="250"/>
      <c r="BU89" s="250"/>
      <c r="BV89" s="250"/>
      <c r="BW89" s="251"/>
      <c r="BX89" s="249"/>
      <c r="BY89" s="250"/>
      <c r="BZ89" s="250"/>
      <c r="CA89" s="250"/>
      <c r="CB89" s="250"/>
      <c r="CC89" s="250"/>
      <c r="CD89" s="250"/>
      <c r="CE89" s="251"/>
      <c r="CF89" s="249"/>
      <c r="CG89" s="250"/>
      <c r="CH89" s="250"/>
      <c r="CI89" s="250"/>
      <c r="CJ89" s="250"/>
      <c r="CK89" s="250"/>
      <c r="CL89" s="250"/>
      <c r="CM89" s="251"/>
      <c r="CN89" s="249"/>
      <c r="CO89" s="250"/>
      <c r="CP89" s="250"/>
      <c r="CQ89" s="250"/>
      <c r="CR89" s="250"/>
      <c r="CS89" s="250"/>
      <c r="CT89" s="250"/>
      <c r="CU89" s="253"/>
    </row>
    <row r="90" spans="1:99" ht="13.5" customHeight="1">
      <c r="A90" s="319" t="s">
        <v>157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09" t="s">
        <v>158</v>
      </c>
      <c r="BD90" s="310"/>
      <c r="BE90" s="310"/>
      <c r="BF90" s="310"/>
      <c r="BG90" s="310" t="s">
        <v>159</v>
      </c>
      <c r="BH90" s="310"/>
      <c r="BI90" s="310"/>
      <c r="BJ90" s="310"/>
      <c r="BK90" s="310"/>
      <c r="BL90" s="310"/>
      <c r="BM90" s="310"/>
      <c r="BN90" s="310"/>
      <c r="BO90" s="310"/>
      <c r="BP90" s="271">
        <f>BP91+BP93+BP94+BP96+BP99</f>
        <v>50000</v>
      </c>
      <c r="BQ90" s="271"/>
      <c r="BR90" s="271"/>
      <c r="BS90" s="271"/>
      <c r="BT90" s="271"/>
      <c r="BU90" s="271"/>
      <c r="BV90" s="271"/>
      <c r="BW90" s="271"/>
      <c r="BX90" s="271">
        <f>BX91+BX93+BX94+BX96+BX99</f>
        <v>50000</v>
      </c>
      <c r="BY90" s="271"/>
      <c r="BZ90" s="271"/>
      <c r="CA90" s="271"/>
      <c r="CB90" s="271"/>
      <c r="CC90" s="271"/>
      <c r="CD90" s="271"/>
      <c r="CE90" s="271"/>
      <c r="CF90" s="271">
        <f>CF91+CF93+CF94+CF96+CF99</f>
        <v>50000</v>
      </c>
      <c r="CG90" s="271"/>
      <c r="CH90" s="271"/>
      <c r="CI90" s="271"/>
      <c r="CJ90" s="271"/>
      <c r="CK90" s="271"/>
      <c r="CL90" s="271"/>
      <c r="CM90" s="271"/>
      <c r="CN90" s="232" t="s">
        <v>44</v>
      </c>
      <c r="CO90" s="233"/>
      <c r="CP90" s="233"/>
      <c r="CQ90" s="233"/>
      <c r="CR90" s="233"/>
      <c r="CS90" s="233"/>
      <c r="CT90" s="233"/>
      <c r="CU90" s="273"/>
    </row>
    <row r="91" spans="1:99" ht="12.75" customHeight="1">
      <c r="A91" s="303" t="s">
        <v>160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270" t="s">
        <v>161</v>
      </c>
      <c r="BD91" s="259"/>
      <c r="BE91" s="259"/>
      <c r="BF91" s="260"/>
      <c r="BG91" s="258" t="s">
        <v>162</v>
      </c>
      <c r="BH91" s="259"/>
      <c r="BI91" s="259"/>
      <c r="BJ91" s="259"/>
      <c r="BK91" s="259"/>
      <c r="BL91" s="259"/>
      <c r="BM91" s="259"/>
      <c r="BN91" s="259"/>
      <c r="BO91" s="260"/>
      <c r="BP91" s="254">
        <v>50000</v>
      </c>
      <c r="BQ91" s="255"/>
      <c r="BR91" s="255"/>
      <c r="BS91" s="255"/>
      <c r="BT91" s="255"/>
      <c r="BU91" s="255"/>
      <c r="BV91" s="255"/>
      <c r="BW91" s="257"/>
      <c r="BX91" s="254">
        <v>50000</v>
      </c>
      <c r="BY91" s="255"/>
      <c r="BZ91" s="255"/>
      <c r="CA91" s="255"/>
      <c r="CB91" s="255"/>
      <c r="CC91" s="255"/>
      <c r="CD91" s="255"/>
      <c r="CE91" s="257"/>
      <c r="CF91" s="254">
        <v>50000</v>
      </c>
      <c r="CG91" s="255"/>
      <c r="CH91" s="255"/>
      <c r="CI91" s="255"/>
      <c r="CJ91" s="255"/>
      <c r="CK91" s="255"/>
      <c r="CL91" s="255"/>
      <c r="CM91" s="257"/>
      <c r="CN91" s="254" t="s">
        <v>44</v>
      </c>
      <c r="CO91" s="255"/>
      <c r="CP91" s="255"/>
      <c r="CQ91" s="255"/>
      <c r="CR91" s="255"/>
      <c r="CS91" s="255"/>
      <c r="CT91" s="255"/>
      <c r="CU91" s="256"/>
    </row>
    <row r="92" spans="1:99" ht="12.75" customHeight="1">
      <c r="A92" s="302" t="s">
        <v>163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268"/>
      <c r="BD92" s="262"/>
      <c r="BE92" s="262"/>
      <c r="BF92" s="263"/>
      <c r="BG92" s="261"/>
      <c r="BH92" s="262"/>
      <c r="BI92" s="262"/>
      <c r="BJ92" s="262"/>
      <c r="BK92" s="262"/>
      <c r="BL92" s="262"/>
      <c r="BM92" s="262"/>
      <c r="BN92" s="262"/>
      <c r="BO92" s="263"/>
      <c r="BP92" s="249"/>
      <c r="BQ92" s="250"/>
      <c r="BR92" s="250"/>
      <c r="BS92" s="250"/>
      <c r="BT92" s="250"/>
      <c r="BU92" s="250"/>
      <c r="BV92" s="250"/>
      <c r="BW92" s="251"/>
      <c r="BX92" s="249"/>
      <c r="BY92" s="250"/>
      <c r="BZ92" s="250"/>
      <c r="CA92" s="250"/>
      <c r="CB92" s="250"/>
      <c r="CC92" s="250"/>
      <c r="CD92" s="250"/>
      <c r="CE92" s="251"/>
      <c r="CF92" s="249"/>
      <c r="CG92" s="250"/>
      <c r="CH92" s="250"/>
      <c r="CI92" s="250"/>
      <c r="CJ92" s="250"/>
      <c r="CK92" s="250"/>
      <c r="CL92" s="250"/>
      <c r="CM92" s="251"/>
      <c r="CN92" s="249"/>
      <c r="CO92" s="250"/>
      <c r="CP92" s="250"/>
      <c r="CQ92" s="250"/>
      <c r="CR92" s="250"/>
      <c r="CS92" s="250"/>
      <c r="CT92" s="250"/>
      <c r="CU92" s="253"/>
    </row>
    <row r="93" spans="1:99" ht="13.5" customHeight="1">
      <c r="A93" s="238" t="s">
        <v>164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1" t="s">
        <v>165</v>
      </c>
      <c r="BD93" s="226"/>
      <c r="BE93" s="226"/>
      <c r="BF93" s="227"/>
      <c r="BG93" s="225" t="s">
        <v>166</v>
      </c>
      <c r="BH93" s="226"/>
      <c r="BI93" s="226"/>
      <c r="BJ93" s="226"/>
      <c r="BK93" s="226"/>
      <c r="BL93" s="226"/>
      <c r="BM93" s="226"/>
      <c r="BN93" s="226"/>
      <c r="BO93" s="227"/>
      <c r="BP93" s="232"/>
      <c r="BQ93" s="233"/>
      <c r="BR93" s="233"/>
      <c r="BS93" s="233"/>
      <c r="BT93" s="233"/>
      <c r="BU93" s="233"/>
      <c r="BV93" s="233"/>
      <c r="BW93" s="234"/>
      <c r="BX93" s="232"/>
      <c r="BY93" s="233"/>
      <c r="BZ93" s="233"/>
      <c r="CA93" s="233"/>
      <c r="CB93" s="233"/>
      <c r="CC93" s="233"/>
      <c r="CD93" s="233"/>
      <c r="CE93" s="234"/>
      <c r="CF93" s="232"/>
      <c r="CG93" s="233"/>
      <c r="CH93" s="233"/>
      <c r="CI93" s="233"/>
      <c r="CJ93" s="233"/>
      <c r="CK93" s="233"/>
      <c r="CL93" s="233"/>
      <c r="CM93" s="234"/>
      <c r="CN93" s="232"/>
      <c r="CO93" s="233"/>
      <c r="CP93" s="233"/>
      <c r="CQ93" s="233"/>
      <c r="CR93" s="233"/>
      <c r="CS93" s="233"/>
      <c r="CT93" s="233"/>
      <c r="CU93" s="273"/>
    </row>
    <row r="94" spans="1:99" ht="12.75" customHeight="1">
      <c r="A94" s="326" t="s">
        <v>167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8"/>
      <c r="BC94" s="270" t="s">
        <v>168</v>
      </c>
      <c r="BD94" s="259"/>
      <c r="BE94" s="259"/>
      <c r="BF94" s="260"/>
      <c r="BG94" s="258" t="s">
        <v>169</v>
      </c>
      <c r="BH94" s="259"/>
      <c r="BI94" s="259"/>
      <c r="BJ94" s="259"/>
      <c r="BK94" s="259"/>
      <c r="BL94" s="259"/>
      <c r="BM94" s="259"/>
      <c r="BN94" s="259"/>
      <c r="BO94" s="260"/>
      <c r="BP94" s="254"/>
      <c r="BQ94" s="255"/>
      <c r="BR94" s="255"/>
      <c r="BS94" s="255"/>
      <c r="BT94" s="255"/>
      <c r="BU94" s="255"/>
      <c r="BV94" s="255"/>
      <c r="BW94" s="257"/>
      <c r="BX94" s="254"/>
      <c r="BY94" s="255"/>
      <c r="BZ94" s="255"/>
      <c r="CA94" s="255"/>
      <c r="CB94" s="255"/>
      <c r="CC94" s="255"/>
      <c r="CD94" s="255"/>
      <c r="CE94" s="257"/>
      <c r="CF94" s="254"/>
      <c r="CG94" s="255"/>
      <c r="CH94" s="255"/>
      <c r="CI94" s="255"/>
      <c r="CJ94" s="255"/>
      <c r="CK94" s="255"/>
      <c r="CL94" s="255"/>
      <c r="CM94" s="257"/>
      <c r="CN94" s="254" t="s">
        <v>44</v>
      </c>
      <c r="CO94" s="255"/>
      <c r="CP94" s="255"/>
      <c r="CQ94" s="255"/>
      <c r="CR94" s="255"/>
      <c r="CS94" s="255"/>
      <c r="CT94" s="255"/>
      <c r="CU94" s="256"/>
    </row>
    <row r="95" spans="1:99" ht="12.75" customHeight="1">
      <c r="A95" s="302" t="s">
        <v>170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268"/>
      <c r="BD95" s="262"/>
      <c r="BE95" s="262"/>
      <c r="BF95" s="263"/>
      <c r="BG95" s="261"/>
      <c r="BH95" s="262"/>
      <c r="BI95" s="262"/>
      <c r="BJ95" s="262"/>
      <c r="BK95" s="262"/>
      <c r="BL95" s="262"/>
      <c r="BM95" s="262"/>
      <c r="BN95" s="262"/>
      <c r="BO95" s="263"/>
      <c r="BP95" s="249"/>
      <c r="BQ95" s="250"/>
      <c r="BR95" s="250"/>
      <c r="BS95" s="250"/>
      <c r="BT95" s="250"/>
      <c r="BU95" s="250"/>
      <c r="BV95" s="250"/>
      <c r="BW95" s="251"/>
      <c r="BX95" s="249"/>
      <c r="BY95" s="250"/>
      <c r="BZ95" s="250"/>
      <c r="CA95" s="250"/>
      <c r="CB95" s="250"/>
      <c r="CC95" s="250"/>
      <c r="CD95" s="250"/>
      <c r="CE95" s="251"/>
      <c r="CF95" s="249"/>
      <c r="CG95" s="250"/>
      <c r="CH95" s="250"/>
      <c r="CI95" s="250"/>
      <c r="CJ95" s="250"/>
      <c r="CK95" s="250"/>
      <c r="CL95" s="250"/>
      <c r="CM95" s="251"/>
      <c r="CN95" s="249"/>
      <c r="CO95" s="250"/>
      <c r="CP95" s="250"/>
      <c r="CQ95" s="250"/>
      <c r="CR95" s="250"/>
      <c r="CS95" s="250"/>
      <c r="CT95" s="250"/>
      <c r="CU95" s="253"/>
    </row>
    <row r="96" spans="1:99" ht="12.75" customHeight="1">
      <c r="A96" s="326" t="s">
        <v>171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8"/>
      <c r="BC96" s="270" t="s">
        <v>172</v>
      </c>
      <c r="BD96" s="259"/>
      <c r="BE96" s="259"/>
      <c r="BF96" s="260"/>
      <c r="BG96" s="258" t="s">
        <v>173</v>
      </c>
      <c r="BH96" s="259"/>
      <c r="BI96" s="259"/>
      <c r="BJ96" s="259"/>
      <c r="BK96" s="259"/>
      <c r="BL96" s="259"/>
      <c r="BM96" s="259"/>
      <c r="BN96" s="259"/>
      <c r="BO96" s="260"/>
      <c r="BP96" s="254"/>
      <c r="BQ96" s="255"/>
      <c r="BR96" s="255"/>
      <c r="BS96" s="255"/>
      <c r="BT96" s="255"/>
      <c r="BU96" s="255"/>
      <c r="BV96" s="255"/>
      <c r="BW96" s="257"/>
      <c r="BX96" s="254"/>
      <c r="BY96" s="255"/>
      <c r="BZ96" s="255"/>
      <c r="CA96" s="255"/>
      <c r="CB96" s="255"/>
      <c r="CC96" s="255"/>
      <c r="CD96" s="255"/>
      <c r="CE96" s="257"/>
      <c r="CF96" s="254"/>
      <c r="CG96" s="255"/>
      <c r="CH96" s="255"/>
      <c r="CI96" s="255"/>
      <c r="CJ96" s="255"/>
      <c r="CK96" s="255"/>
      <c r="CL96" s="255"/>
      <c r="CM96" s="257"/>
      <c r="CN96" s="254" t="s">
        <v>44</v>
      </c>
      <c r="CO96" s="255"/>
      <c r="CP96" s="255"/>
      <c r="CQ96" s="255"/>
      <c r="CR96" s="255"/>
      <c r="CS96" s="255"/>
      <c r="CT96" s="255"/>
      <c r="CU96" s="256"/>
    </row>
    <row r="97" spans="1:99" ht="12.75" customHeight="1">
      <c r="A97" s="301" t="s">
        <v>174</v>
      </c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265"/>
      <c r="BD97" s="266"/>
      <c r="BE97" s="266"/>
      <c r="BF97" s="267"/>
      <c r="BG97" s="269"/>
      <c r="BH97" s="266"/>
      <c r="BI97" s="266"/>
      <c r="BJ97" s="266"/>
      <c r="BK97" s="266"/>
      <c r="BL97" s="266"/>
      <c r="BM97" s="266"/>
      <c r="BN97" s="266"/>
      <c r="BO97" s="267"/>
      <c r="BP97" s="246"/>
      <c r="BQ97" s="247"/>
      <c r="BR97" s="247"/>
      <c r="BS97" s="247"/>
      <c r="BT97" s="247"/>
      <c r="BU97" s="247"/>
      <c r="BV97" s="247"/>
      <c r="BW97" s="248"/>
      <c r="BX97" s="246"/>
      <c r="BY97" s="247"/>
      <c r="BZ97" s="247"/>
      <c r="CA97" s="247"/>
      <c r="CB97" s="247"/>
      <c r="CC97" s="247"/>
      <c r="CD97" s="247"/>
      <c r="CE97" s="248"/>
      <c r="CF97" s="246"/>
      <c r="CG97" s="247"/>
      <c r="CH97" s="247"/>
      <c r="CI97" s="247"/>
      <c r="CJ97" s="247"/>
      <c r="CK97" s="247"/>
      <c r="CL97" s="247"/>
      <c r="CM97" s="248"/>
      <c r="CN97" s="246"/>
      <c r="CO97" s="247"/>
      <c r="CP97" s="247"/>
      <c r="CQ97" s="247"/>
      <c r="CR97" s="247"/>
      <c r="CS97" s="247"/>
      <c r="CT97" s="247"/>
      <c r="CU97" s="252"/>
    </row>
    <row r="98" spans="1:99" ht="12.75" customHeight="1">
      <c r="A98" s="302" t="s">
        <v>175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268"/>
      <c r="BD98" s="262"/>
      <c r="BE98" s="262"/>
      <c r="BF98" s="263"/>
      <c r="BG98" s="261"/>
      <c r="BH98" s="262"/>
      <c r="BI98" s="262"/>
      <c r="BJ98" s="262"/>
      <c r="BK98" s="262"/>
      <c r="BL98" s="262"/>
      <c r="BM98" s="262"/>
      <c r="BN98" s="262"/>
      <c r="BO98" s="263"/>
      <c r="BP98" s="249"/>
      <c r="BQ98" s="250"/>
      <c r="BR98" s="250"/>
      <c r="BS98" s="250"/>
      <c r="BT98" s="250"/>
      <c r="BU98" s="250"/>
      <c r="BV98" s="250"/>
      <c r="BW98" s="251"/>
      <c r="BX98" s="249"/>
      <c r="BY98" s="250"/>
      <c r="BZ98" s="250"/>
      <c r="CA98" s="250"/>
      <c r="CB98" s="250"/>
      <c r="CC98" s="250"/>
      <c r="CD98" s="250"/>
      <c r="CE98" s="251"/>
      <c r="CF98" s="249"/>
      <c r="CG98" s="250"/>
      <c r="CH98" s="250"/>
      <c r="CI98" s="250"/>
      <c r="CJ98" s="250"/>
      <c r="CK98" s="250"/>
      <c r="CL98" s="250"/>
      <c r="CM98" s="251"/>
      <c r="CN98" s="249"/>
      <c r="CO98" s="250"/>
      <c r="CP98" s="250"/>
      <c r="CQ98" s="250"/>
      <c r="CR98" s="250"/>
      <c r="CS98" s="250"/>
      <c r="CT98" s="250"/>
      <c r="CU98" s="253"/>
    </row>
    <row r="99" spans="1:99" ht="12.75" customHeight="1">
      <c r="A99" s="238" t="s">
        <v>176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93"/>
      <c r="BC99" s="231" t="s">
        <v>177</v>
      </c>
      <c r="BD99" s="226"/>
      <c r="BE99" s="226"/>
      <c r="BF99" s="227"/>
      <c r="BG99" s="225" t="s">
        <v>178</v>
      </c>
      <c r="BH99" s="226"/>
      <c r="BI99" s="226"/>
      <c r="BJ99" s="226"/>
      <c r="BK99" s="226"/>
      <c r="BL99" s="226"/>
      <c r="BM99" s="226"/>
      <c r="BN99" s="226"/>
      <c r="BO99" s="227"/>
      <c r="BP99" s="232"/>
      <c r="BQ99" s="233"/>
      <c r="BR99" s="233"/>
      <c r="BS99" s="233"/>
      <c r="BT99" s="233"/>
      <c r="BU99" s="233"/>
      <c r="BV99" s="233"/>
      <c r="BW99" s="234"/>
      <c r="BX99" s="232"/>
      <c r="BY99" s="233"/>
      <c r="BZ99" s="233"/>
      <c r="CA99" s="233"/>
      <c r="CB99" s="233"/>
      <c r="CC99" s="233"/>
      <c r="CD99" s="233"/>
      <c r="CE99" s="234"/>
      <c r="CF99" s="232"/>
      <c r="CG99" s="233"/>
      <c r="CH99" s="233"/>
      <c r="CI99" s="233"/>
      <c r="CJ99" s="233"/>
      <c r="CK99" s="233"/>
      <c r="CL99" s="233"/>
      <c r="CM99" s="234"/>
      <c r="CN99" s="232" t="s">
        <v>44</v>
      </c>
      <c r="CO99" s="233"/>
      <c r="CP99" s="233"/>
      <c r="CQ99" s="233"/>
      <c r="CR99" s="233"/>
      <c r="CS99" s="233"/>
      <c r="CT99" s="233"/>
      <c r="CU99" s="273"/>
    </row>
    <row r="100" spans="1:99" ht="13.5" customHeight="1">
      <c r="A100" s="320" t="s">
        <v>179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1"/>
      <c r="BC100" s="322" t="s">
        <v>180</v>
      </c>
      <c r="BD100" s="323"/>
      <c r="BE100" s="323"/>
      <c r="BF100" s="323"/>
      <c r="BG100" s="323" t="s">
        <v>181</v>
      </c>
      <c r="BH100" s="323"/>
      <c r="BI100" s="323"/>
      <c r="BJ100" s="323"/>
      <c r="BK100" s="323"/>
      <c r="BL100" s="323"/>
      <c r="BM100" s="323"/>
      <c r="BN100" s="323"/>
      <c r="BO100" s="323"/>
      <c r="BP100" s="324">
        <f>SUM(BP101:BW105)</f>
        <v>640000</v>
      </c>
      <c r="BQ100" s="324"/>
      <c r="BR100" s="324"/>
      <c r="BS100" s="324"/>
      <c r="BT100" s="324"/>
      <c r="BU100" s="324"/>
      <c r="BV100" s="324"/>
      <c r="BW100" s="324"/>
      <c r="BX100" s="324">
        <f>BX101+BX103+BX105</f>
        <v>400000</v>
      </c>
      <c r="BY100" s="324"/>
      <c r="BZ100" s="324"/>
      <c r="CA100" s="324"/>
      <c r="CB100" s="324"/>
      <c r="CC100" s="324"/>
      <c r="CD100" s="324"/>
      <c r="CE100" s="324"/>
      <c r="CF100" s="324">
        <f>CF101+CF103+CF105</f>
        <v>400000</v>
      </c>
      <c r="CG100" s="324"/>
      <c r="CH100" s="324"/>
      <c r="CI100" s="324"/>
      <c r="CJ100" s="324"/>
      <c r="CK100" s="324"/>
      <c r="CL100" s="324"/>
      <c r="CM100" s="324"/>
      <c r="CN100" s="324" t="s">
        <v>44</v>
      </c>
      <c r="CO100" s="324"/>
      <c r="CP100" s="324"/>
      <c r="CQ100" s="324"/>
      <c r="CR100" s="324"/>
      <c r="CS100" s="324"/>
      <c r="CT100" s="324"/>
      <c r="CU100" s="325"/>
    </row>
    <row r="101" spans="1:99" ht="12.75" customHeight="1">
      <c r="A101" s="303" t="s">
        <v>56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270" t="s">
        <v>182</v>
      </c>
      <c r="BD101" s="259"/>
      <c r="BE101" s="259"/>
      <c r="BF101" s="260"/>
      <c r="BG101" s="258" t="s">
        <v>183</v>
      </c>
      <c r="BH101" s="259"/>
      <c r="BI101" s="259"/>
      <c r="BJ101" s="259"/>
      <c r="BK101" s="259"/>
      <c r="BL101" s="259"/>
      <c r="BM101" s="259"/>
      <c r="BN101" s="259"/>
      <c r="BO101" s="260"/>
      <c r="BP101" s="254">
        <v>500000</v>
      </c>
      <c r="BQ101" s="255"/>
      <c r="BR101" s="255"/>
      <c r="BS101" s="255"/>
      <c r="BT101" s="255"/>
      <c r="BU101" s="255"/>
      <c r="BV101" s="255"/>
      <c r="BW101" s="257"/>
      <c r="BX101" s="254">
        <v>300000</v>
      </c>
      <c r="BY101" s="255"/>
      <c r="BZ101" s="255"/>
      <c r="CA101" s="255"/>
      <c r="CB101" s="255"/>
      <c r="CC101" s="255"/>
      <c r="CD101" s="255"/>
      <c r="CE101" s="257"/>
      <c r="CF101" s="254">
        <v>300000</v>
      </c>
      <c r="CG101" s="255"/>
      <c r="CH101" s="255"/>
      <c r="CI101" s="255"/>
      <c r="CJ101" s="255"/>
      <c r="CK101" s="255"/>
      <c r="CL101" s="255"/>
      <c r="CM101" s="257"/>
      <c r="CN101" s="254" t="s">
        <v>44</v>
      </c>
      <c r="CO101" s="255"/>
      <c r="CP101" s="255"/>
      <c r="CQ101" s="255"/>
      <c r="CR101" s="255"/>
      <c r="CS101" s="255"/>
      <c r="CT101" s="255"/>
      <c r="CU101" s="256"/>
    </row>
    <row r="102" spans="1:99" ht="12.75" customHeight="1">
      <c r="A102" s="302" t="s">
        <v>184</v>
      </c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268"/>
      <c r="BD102" s="262"/>
      <c r="BE102" s="262"/>
      <c r="BF102" s="263"/>
      <c r="BG102" s="261"/>
      <c r="BH102" s="262"/>
      <c r="BI102" s="262"/>
      <c r="BJ102" s="262"/>
      <c r="BK102" s="262"/>
      <c r="BL102" s="262"/>
      <c r="BM102" s="262"/>
      <c r="BN102" s="262"/>
      <c r="BO102" s="263"/>
      <c r="BP102" s="249"/>
      <c r="BQ102" s="250"/>
      <c r="BR102" s="250"/>
      <c r="BS102" s="250"/>
      <c r="BT102" s="250"/>
      <c r="BU102" s="250"/>
      <c r="BV102" s="250"/>
      <c r="BW102" s="251"/>
      <c r="BX102" s="249"/>
      <c r="BY102" s="250"/>
      <c r="BZ102" s="250"/>
      <c r="CA102" s="250"/>
      <c r="CB102" s="250"/>
      <c r="CC102" s="250"/>
      <c r="CD102" s="250"/>
      <c r="CE102" s="251"/>
      <c r="CF102" s="249"/>
      <c r="CG102" s="250"/>
      <c r="CH102" s="250"/>
      <c r="CI102" s="250"/>
      <c r="CJ102" s="250"/>
      <c r="CK102" s="250"/>
      <c r="CL102" s="250"/>
      <c r="CM102" s="251"/>
      <c r="CN102" s="249"/>
      <c r="CO102" s="250"/>
      <c r="CP102" s="250"/>
      <c r="CQ102" s="250"/>
      <c r="CR102" s="250"/>
      <c r="CS102" s="250"/>
      <c r="CT102" s="250"/>
      <c r="CU102" s="253"/>
    </row>
    <row r="103" spans="1:99" ht="12.75" customHeight="1">
      <c r="A103" s="303" t="s">
        <v>185</v>
      </c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270" t="s">
        <v>186</v>
      </c>
      <c r="BD103" s="259"/>
      <c r="BE103" s="259"/>
      <c r="BF103" s="260"/>
      <c r="BG103" s="258" t="s">
        <v>187</v>
      </c>
      <c r="BH103" s="259"/>
      <c r="BI103" s="259"/>
      <c r="BJ103" s="259"/>
      <c r="BK103" s="259"/>
      <c r="BL103" s="259"/>
      <c r="BM103" s="259"/>
      <c r="BN103" s="259"/>
      <c r="BO103" s="260"/>
      <c r="BP103" s="254">
        <v>90000</v>
      </c>
      <c r="BQ103" s="255"/>
      <c r="BR103" s="255"/>
      <c r="BS103" s="255"/>
      <c r="BT103" s="255"/>
      <c r="BU103" s="255"/>
      <c r="BV103" s="255"/>
      <c r="BW103" s="257"/>
      <c r="BX103" s="254">
        <v>50000</v>
      </c>
      <c r="BY103" s="255"/>
      <c r="BZ103" s="255"/>
      <c r="CA103" s="255"/>
      <c r="CB103" s="255"/>
      <c r="CC103" s="255"/>
      <c r="CD103" s="255"/>
      <c r="CE103" s="257"/>
      <c r="CF103" s="254">
        <v>50000</v>
      </c>
      <c r="CG103" s="255"/>
      <c r="CH103" s="255"/>
      <c r="CI103" s="255"/>
      <c r="CJ103" s="255"/>
      <c r="CK103" s="255"/>
      <c r="CL103" s="255"/>
      <c r="CM103" s="257"/>
      <c r="CN103" s="254" t="s">
        <v>44</v>
      </c>
      <c r="CO103" s="255"/>
      <c r="CP103" s="255"/>
      <c r="CQ103" s="255"/>
      <c r="CR103" s="255"/>
      <c r="CS103" s="255"/>
      <c r="CT103" s="255"/>
      <c r="CU103" s="256"/>
    </row>
    <row r="104" spans="1:99" ht="12.75" customHeight="1">
      <c r="A104" s="302" t="s">
        <v>188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268"/>
      <c r="BD104" s="262"/>
      <c r="BE104" s="262"/>
      <c r="BF104" s="263"/>
      <c r="BG104" s="261"/>
      <c r="BH104" s="262"/>
      <c r="BI104" s="262"/>
      <c r="BJ104" s="262"/>
      <c r="BK104" s="262"/>
      <c r="BL104" s="262"/>
      <c r="BM104" s="262"/>
      <c r="BN104" s="262"/>
      <c r="BO104" s="263"/>
      <c r="BP104" s="249"/>
      <c r="BQ104" s="250"/>
      <c r="BR104" s="250"/>
      <c r="BS104" s="250"/>
      <c r="BT104" s="250"/>
      <c r="BU104" s="250"/>
      <c r="BV104" s="250"/>
      <c r="BW104" s="251"/>
      <c r="BX104" s="249"/>
      <c r="BY104" s="250"/>
      <c r="BZ104" s="250"/>
      <c r="CA104" s="250"/>
      <c r="CB104" s="250"/>
      <c r="CC104" s="250"/>
      <c r="CD104" s="250"/>
      <c r="CE104" s="251"/>
      <c r="CF104" s="249"/>
      <c r="CG104" s="250"/>
      <c r="CH104" s="250"/>
      <c r="CI104" s="250"/>
      <c r="CJ104" s="250"/>
      <c r="CK104" s="250"/>
      <c r="CL104" s="250"/>
      <c r="CM104" s="251"/>
      <c r="CN104" s="249"/>
      <c r="CO104" s="250"/>
      <c r="CP104" s="250"/>
      <c r="CQ104" s="250"/>
      <c r="CR104" s="250"/>
      <c r="CS104" s="250"/>
      <c r="CT104" s="250"/>
      <c r="CU104" s="253"/>
    </row>
    <row r="105" spans="1:99" ht="13.5" customHeight="1">
      <c r="A105" s="238" t="s">
        <v>189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309" t="s">
        <v>190</v>
      </c>
      <c r="BD105" s="310"/>
      <c r="BE105" s="310"/>
      <c r="BF105" s="310"/>
      <c r="BG105" s="310" t="s">
        <v>191</v>
      </c>
      <c r="BH105" s="310"/>
      <c r="BI105" s="310"/>
      <c r="BJ105" s="310"/>
      <c r="BK105" s="310"/>
      <c r="BL105" s="310"/>
      <c r="BM105" s="310"/>
      <c r="BN105" s="310"/>
      <c r="BO105" s="310"/>
      <c r="BP105" s="271">
        <v>50000</v>
      </c>
      <c r="BQ105" s="271"/>
      <c r="BR105" s="271"/>
      <c r="BS105" s="271"/>
      <c r="BT105" s="271"/>
      <c r="BU105" s="271"/>
      <c r="BV105" s="271"/>
      <c r="BW105" s="271"/>
      <c r="BX105" s="271">
        <v>50000</v>
      </c>
      <c r="BY105" s="271"/>
      <c r="BZ105" s="271"/>
      <c r="CA105" s="271"/>
      <c r="CB105" s="271"/>
      <c r="CC105" s="271"/>
      <c r="CD105" s="271"/>
      <c r="CE105" s="271"/>
      <c r="CF105" s="271">
        <v>50000</v>
      </c>
      <c r="CG105" s="271"/>
      <c r="CH105" s="271"/>
      <c r="CI105" s="271"/>
      <c r="CJ105" s="271"/>
      <c r="CK105" s="271"/>
      <c r="CL105" s="271"/>
      <c r="CM105" s="271"/>
      <c r="CN105" s="271" t="s">
        <v>44</v>
      </c>
      <c r="CO105" s="271"/>
      <c r="CP105" s="271"/>
      <c r="CQ105" s="271"/>
      <c r="CR105" s="271"/>
      <c r="CS105" s="271"/>
      <c r="CT105" s="271"/>
      <c r="CU105" s="272"/>
    </row>
    <row r="106" spans="1:99" ht="13.5" customHeight="1">
      <c r="A106" s="319" t="s">
        <v>192</v>
      </c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19"/>
      <c r="AP106" s="319"/>
      <c r="AQ106" s="319"/>
      <c r="AR106" s="319"/>
      <c r="AS106" s="319"/>
      <c r="AT106" s="319"/>
      <c r="AU106" s="319"/>
      <c r="AV106" s="319"/>
      <c r="AW106" s="319"/>
      <c r="AX106" s="319"/>
      <c r="AY106" s="319"/>
      <c r="AZ106" s="319"/>
      <c r="BA106" s="319"/>
      <c r="BB106" s="319"/>
      <c r="BC106" s="309" t="s">
        <v>193</v>
      </c>
      <c r="BD106" s="310"/>
      <c r="BE106" s="310"/>
      <c r="BF106" s="310"/>
      <c r="BG106" s="310" t="s">
        <v>44</v>
      </c>
      <c r="BH106" s="310"/>
      <c r="BI106" s="310"/>
      <c r="BJ106" s="310"/>
      <c r="BK106" s="310"/>
      <c r="BL106" s="310"/>
      <c r="BM106" s="310"/>
      <c r="BN106" s="310"/>
      <c r="BO106" s="310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 t="s">
        <v>44</v>
      </c>
      <c r="CO106" s="271"/>
      <c r="CP106" s="271"/>
      <c r="CQ106" s="271"/>
      <c r="CR106" s="271"/>
      <c r="CS106" s="271"/>
      <c r="CT106" s="271"/>
      <c r="CU106" s="272"/>
    </row>
    <row r="107" spans="1:99" ht="12.75" customHeight="1" hidden="1">
      <c r="A107" s="303" t="s">
        <v>56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270" t="s">
        <v>194</v>
      </c>
      <c r="BD107" s="259"/>
      <c r="BE107" s="259"/>
      <c r="BF107" s="260"/>
      <c r="BG107" s="258" t="s">
        <v>195</v>
      </c>
      <c r="BH107" s="259"/>
      <c r="BI107" s="259"/>
      <c r="BJ107" s="259"/>
      <c r="BK107" s="259"/>
      <c r="BL107" s="259"/>
      <c r="BM107" s="259"/>
      <c r="BN107" s="259"/>
      <c r="BO107" s="260"/>
      <c r="BP107" s="254"/>
      <c r="BQ107" s="255"/>
      <c r="BR107" s="255"/>
      <c r="BS107" s="255"/>
      <c r="BT107" s="255"/>
      <c r="BU107" s="255"/>
      <c r="BV107" s="255"/>
      <c r="BW107" s="257"/>
      <c r="BX107" s="254"/>
      <c r="BY107" s="255"/>
      <c r="BZ107" s="255"/>
      <c r="CA107" s="255"/>
      <c r="CB107" s="255"/>
      <c r="CC107" s="255"/>
      <c r="CD107" s="255"/>
      <c r="CE107" s="257"/>
      <c r="CF107" s="254"/>
      <c r="CG107" s="255"/>
      <c r="CH107" s="255"/>
      <c r="CI107" s="255"/>
      <c r="CJ107" s="255"/>
      <c r="CK107" s="255"/>
      <c r="CL107" s="255"/>
      <c r="CM107" s="257"/>
      <c r="CN107" s="254"/>
      <c r="CO107" s="255"/>
      <c r="CP107" s="255"/>
      <c r="CQ107" s="255"/>
      <c r="CR107" s="255"/>
      <c r="CS107" s="255"/>
      <c r="CT107" s="255"/>
      <c r="CU107" s="256"/>
    </row>
    <row r="108" spans="1:99" ht="12.75" customHeight="1" hidden="1">
      <c r="A108" s="302" t="s">
        <v>196</v>
      </c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2"/>
      <c r="BA108" s="302"/>
      <c r="BB108" s="302"/>
      <c r="BC108" s="268"/>
      <c r="BD108" s="262"/>
      <c r="BE108" s="262"/>
      <c r="BF108" s="263"/>
      <c r="BG108" s="261"/>
      <c r="BH108" s="262"/>
      <c r="BI108" s="262"/>
      <c r="BJ108" s="262"/>
      <c r="BK108" s="262"/>
      <c r="BL108" s="262"/>
      <c r="BM108" s="262"/>
      <c r="BN108" s="262"/>
      <c r="BO108" s="263"/>
      <c r="BP108" s="249"/>
      <c r="BQ108" s="250"/>
      <c r="BR108" s="250"/>
      <c r="BS108" s="250"/>
      <c r="BT108" s="250"/>
      <c r="BU108" s="250"/>
      <c r="BV108" s="250"/>
      <c r="BW108" s="251"/>
      <c r="BX108" s="249"/>
      <c r="BY108" s="250"/>
      <c r="BZ108" s="250"/>
      <c r="CA108" s="250"/>
      <c r="CB108" s="250"/>
      <c r="CC108" s="250"/>
      <c r="CD108" s="250"/>
      <c r="CE108" s="251"/>
      <c r="CF108" s="249"/>
      <c r="CG108" s="250"/>
      <c r="CH108" s="250"/>
      <c r="CI108" s="250"/>
      <c r="CJ108" s="250"/>
      <c r="CK108" s="250"/>
      <c r="CL108" s="250"/>
      <c r="CM108" s="251"/>
      <c r="CN108" s="249"/>
      <c r="CO108" s="250"/>
      <c r="CP108" s="250"/>
      <c r="CQ108" s="250"/>
      <c r="CR108" s="250"/>
      <c r="CS108" s="250"/>
      <c r="CT108" s="250"/>
      <c r="CU108" s="253"/>
    </row>
    <row r="109" spans="1:99" ht="13.5" customHeight="1" hidden="1">
      <c r="A109" s="238" t="s">
        <v>197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309" t="s">
        <v>198</v>
      </c>
      <c r="BD109" s="310"/>
      <c r="BE109" s="310"/>
      <c r="BF109" s="310"/>
      <c r="BG109" s="310" t="s">
        <v>199</v>
      </c>
      <c r="BH109" s="310"/>
      <c r="BI109" s="310"/>
      <c r="BJ109" s="310"/>
      <c r="BK109" s="310"/>
      <c r="BL109" s="310"/>
      <c r="BM109" s="310"/>
      <c r="BN109" s="310"/>
      <c r="BO109" s="310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2"/>
    </row>
    <row r="110" spans="1:99" ht="12.75" customHeight="1" hidden="1">
      <c r="A110" s="303" t="s">
        <v>200</v>
      </c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270" t="s">
        <v>201</v>
      </c>
      <c r="BD110" s="259"/>
      <c r="BE110" s="259"/>
      <c r="BF110" s="260"/>
      <c r="BG110" s="258" t="s">
        <v>202</v>
      </c>
      <c r="BH110" s="259"/>
      <c r="BI110" s="259"/>
      <c r="BJ110" s="259"/>
      <c r="BK110" s="259"/>
      <c r="BL110" s="259"/>
      <c r="BM110" s="259"/>
      <c r="BN110" s="259"/>
      <c r="BO110" s="260"/>
      <c r="BP110" s="254"/>
      <c r="BQ110" s="255"/>
      <c r="BR110" s="255"/>
      <c r="BS110" s="255"/>
      <c r="BT110" s="255"/>
      <c r="BU110" s="255"/>
      <c r="BV110" s="255"/>
      <c r="BW110" s="257"/>
      <c r="BX110" s="254"/>
      <c r="BY110" s="255"/>
      <c r="BZ110" s="255"/>
      <c r="CA110" s="255"/>
      <c r="CB110" s="255"/>
      <c r="CC110" s="255"/>
      <c r="CD110" s="255"/>
      <c r="CE110" s="257"/>
      <c r="CF110" s="254"/>
      <c r="CG110" s="255"/>
      <c r="CH110" s="255"/>
      <c r="CI110" s="255"/>
      <c r="CJ110" s="255"/>
      <c r="CK110" s="255"/>
      <c r="CL110" s="255"/>
      <c r="CM110" s="257"/>
      <c r="CN110" s="254"/>
      <c r="CO110" s="255"/>
      <c r="CP110" s="255"/>
      <c r="CQ110" s="255"/>
      <c r="CR110" s="255"/>
      <c r="CS110" s="255"/>
      <c r="CT110" s="255"/>
      <c r="CU110" s="256"/>
    </row>
    <row r="111" spans="1:99" ht="12.75" customHeight="1" hidden="1">
      <c r="A111" s="302" t="s">
        <v>203</v>
      </c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268"/>
      <c r="BD111" s="262"/>
      <c r="BE111" s="262"/>
      <c r="BF111" s="263"/>
      <c r="BG111" s="261"/>
      <c r="BH111" s="262"/>
      <c r="BI111" s="262"/>
      <c r="BJ111" s="262"/>
      <c r="BK111" s="262"/>
      <c r="BL111" s="262"/>
      <c r="BM111" s="262"/>
      <c r="BN111" s="262"/>
      <c r="BO111" s="263"/>
      <c r="BP111" s="249"/>
      <c r="BQ111" s="250"/>
      <c r="BR111" s="250"/>
      <c r="BS111" s="250"/>
      <c r="BT111" s="250"/>
      <c r="BU111" s="250"/>
      <c r="BV111" s="250"/>
      <c r="BW111" s="251"/>
      <c r="BX111" s="249"/>
      <c r="BY111" s="250"/>
      <c r="BZ111" s="250"/>
      <c r="CA111" s="250"/>
      <c r="CB111" s="250"/>
      <c r="CC111" s="250"/>
      <c r="CD111" s="250"/>
      <c r="CE111" s="251"/>
      <c r="CF111" s="249"/>
      <c r="CG111" s="250"/>
      <c r="CH111" s="250"/>
      <c r="CI111" s="250"/>
      <c r="CJ111" s="250"/>
      <c r="CK111" s="250"/>
      <c r="CL111" s="250"/>
      <c r="CM111" s="251"/>
      <c r="CN111" s="249"/>
      <c r="CO111" s="250"/>
      <c r="CP111" s="250"/>
      <c r="CQ111" s="250"/>
      <c r="CR111" s="250"/>
      <c r="CS111" s="250"/>
      <c r="CT111" s="250"/>
      <c r="CU111" s="253"/>
    </row>
    <row r="112" spans="1:99" ht="12.75" customHeight="1" hidden="1">
      <c r="A112" s="303" t="s">
        <v>204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270" t="s">
        <v>205</v>
      </c>
      <c r="BD112" s="259"/>
      <c r="BE112" s="259"/>
      <c r="BF112" s="260"/>
      <c r="BG112" s="258" t="s">
        <v>206</v>
      </c>
      <c r="BH112" s="259"/>
      <c r="BI112" s="259"/>
      <c r="BJ112" s="259"/>
      <c r="BK112" s="259"/>
      <c r="BL112" s="259"/>
      <c r="BM112" s="259"/>
      <c r="BN112" s="259"/>
      <c r="BO112" s="260"/>
      <c r="BP112" s="254"/>
      <c r="BQ112" s="255"/>
      <c r="BR112" s="255"/>
      <c r="BS112" s="255"/>
      <c r="BT112" s="255"/>
      <c r="BU112" s="255"/>
      <c r="BV112" s="255"/>
      <c r="BW112" s="257"/>
      <c r="BX112" s="254"/>
      <c r="BY112" s="255"/>
      <c r="BZ112" s="255"/>
      <c r="CA112" s="255"/>
      <c r="CB112" s="255"/>
      <c r="CC112" s="255"/>
      <c r="CD112" s="255"/>
      <c r="CE112" s="257"/>
      <c r="CF112" s="254"/>
      <c r="CG112" s="255"/>
      <c r="CH112" s="255"/>
      <c r="CI112" s="255"/>
      <c r="CJ112" s="255"/>
      <c r="CK112" s="255"/>
      <c r="CL112" s="255"/>
      <c r="CM112" s="257"/>
      <c r="CN112" s="254" t="s">
        <v>44</v>
      </c>
      <c r="CO112" s="255"/>
      <c r="CP112" s="255"/>
      <c r="CQ112" s="255"/>
      <c r="CR112" s="255"/>
      <c r="CS112" s="255"/>
      <c r="CT112" s="255"/>
      <c r="CU112" s="256"/>
    </row>
    <row r="113" spans="1:99" ht="12.75" customHeight="1" hidden="1">
      <c r="A113" s="302" t="s">
        <v>207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268"/>
      <c r="BD113" s="262"/>
      <c r="BE113" s="262"/>
      <c r="BF113" s="263"/>
      <c r="BG113" s="261"/>
      <c r="BH113" s="262"/>
      <c r="BI113" s="262"/>
      <c r="BJ113" s="262"/>
      <c r="BK113" s="262"/>
      <c r="BL113" s="262"/>
      <c r="BM113" s="262"/>
      <c r="BN113" s="262"/>
      <c r="BO113" s="263"/>
      <c r="BP113" s="249"/>
      <c r="BQ113" s="250"/>
      <c r="BR113" s="250"/>
      <c r="BS113" s="250"/>
      <c r="BT113" s="250"/>
      <c r="BU113" s="250"/>
      <c r="BV113" s="250"/>
      <c r="BW113" s="251"/>
      <c r="BX113" s="249"/>
      <c r="BY113" s="250"/>
      <c r="BZ113" s="250"/>
      <c r="CA113" s="250"/>
      <c r="CB113" s="250"/>
      <c r="CC113" s="250"/>
      <c r="CD113" s="250"/>
      <c r="CE113" s="251"/>
      <c r="CF113" s="249"/>
      <c r="CG113" s="250"/>
      <c r="CH113" s="250"/>
      <c r="CI113" s="250"/>
      <c r="CJ113" s="250"/>
      <c r="CK113" s="250"/>
      <c r="CL113" s="250"/>
      <c r="CM113" s="251"/>
      <c r="CN113" s="249"/>
      <c r="CO113" s="250"/>
      <c r="CP113" s="250"/>
      <c r="CQ113" s="250"/>
      <c r="CR113" s="250"/>
      <c r="CS113" s="250"/>
      <c r="CT113" s="250"/>
      <c r="CU113" s="253"/>
    </row>
    <row r="114" spans="1:99" ht="13.5" customHeight="1" hidden="1">
      <c r="A114" s="303" t="s">
        <v>208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270" t="s">
        <v>209</v>
      </c>
      <c r="BD114" s="259"/>
      <c r="BE114" s="259"/>
      <c r="BF114" s="260"/>
      <c r="BG114" s="258" t="s">
        <v>210</v>
      </c>
      <c r="BH114" s="259"/>
      <c r="BI114" s="259"/>
      <c r="BJ114" s="259"/>
      <c r="BK114" s="259"/>
      <c r="BL114" s="259"/>
      <c r="BM114" s="259"/>
      <c r="BN114" s="259"/>
      <c r="BO114" s="260"/>
      <c r="BP114" s="254"/>
      <c r="BQ114" s="255"/>
      <c r="BR114" s="255"/>
      <c r="BS114" s="255"/>
      <c r="BT114" s="255"/>
      <c r="BU114" s="255"/>
      <c r="BV114" s="255"/>
      <c r="BW114" s="257"/>
      <c r="BX114" s="254"/>
      <c r="BY114" s="255"/>
      <c r="BZ114" s="255"/>
      <c r="CA114" s="255"/>
      <c r="CB114" s="255"/>
      <c r="CC114" s="255"/>
      <c r="CD114" s="255"/>
      <c r="CE114" s="257"/>
      <c r="CF114" s="254"/>
      <c r="CG114" s="255"/>
      <c r="CH114" s="255"/>
      <c r="CI114" s="255"/>
      <c r="CJ114" s="255"/>
      <c r="CK114" s="255"/>
      <c r="CL114" s="255"/>
      <c r="CM114" s="257"/>
      <c r="CN114" s="254" t="s">
        <v>44</v>
      </c>
      <c r="CO114" s="255"/>
      <c r="CP114" s="255"/>
      <c r="CQ114" s="255"/>
      <c r="CR114" s="255"/>
      <c r="CS114" s="255"/>
      <c r="CT114" s="255"/>
      <c r="CU114" s="256"/>
    </row>
    <row r="115" spans="1:99" ht="12.75" customHeight="1" hidden="1">
      <c r="A115" s="303" t="s">
        <v>211</v>
      </c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270" t="s">
        <v>212</v>
      </c>
      <c r="BD115" s="259"/>
      <c r="BE115" s="259"/>
      <c r="BF115" s="260"/>
      <c r="BG115" s="258" t="s">
        <v>213</v>
      </c>
      <c r="BH115" s="259"/>
      <c r="BI115" s="259"/>
      <c r="BJ115" s="259"/>
      <c r="BK115" s="259"/>
      <c r="BL115" s="259"/>
      <c r="BM115" s="259"/>
      <c r="BN115" s="259"/>
      <c r="BO115" s="260"/>
      <c r="BP115" s="254"/>
      <c r="BQ115" s="255"/>
      <c r="BR115" s="255"/>
      <c r="BS115" s="255"/>
      <c r="BT115" s="255"/>
      <c r="BU115" s="255"/>
      <c r="BV115" s="255"/>
      <c r="BW115" s="257"/>
      <c r="BX115" s="254"/>
      <c r="BY115" s="255"/>
      <c r="BZ115" s="255"/>
      <c r="CA115" s="255"/>
      <c r="CB115" s="255"/>
      <c r="CC115" s="255"/>
      <c r="CD115" s="255"/>
      <c r="CE115" s="257"/>
      <c r="CF115" s="254"/>
      <c r="CG115" s="255"/>
      <c r="CH115" s="255"/>
      <c r="CI115" s="255"/>
      <c r="CJ115" s="255"/>
      <c r="CK115" s="255"/>
      <c r="CL115" s="255"/>
      <c r="CM115" s="257"/>
      <c r="CN115" s="254" t="s">
        <v>44</v>
      </c>
      <c r="CO115" s="255"/>
      <c r="CP115" s="255"/>
      <c r="CQ115" s="255"/>
      <c r="CR115" s="255"/>
      <c r="CS115" s="255"/>
      <c r="CT115" s="255"/>
      <c r="CU115" s="256"/>
    </row>
    <row r="116" spans="1:99" ht="12.75" customHeight="1" hidden="1">
      <c r="A116" s="302" t="s">
        <v>214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268"/>
      <c r="BD116" s="262"/>
      <c r="BE116" s="262"/>
      <c r="BF116" s="263"/>
      <c r="BG116" s="261"/>
      <c r="BH116" s="262"/>
      <c r="BI116" s="262"/>
      <c r="BJ116" s="262"/>
      <c r="BK116" s="262"/>
      <c r="BL116" s="262"/>
      <c r="BM116" s="262"/>
      <c r="BN116" s="262"/>
      <c r="BO116" s="263"/>
      <c r="BP116" s="249"/>
      <c r="BQ116" s="250"/>
      <c r="BR116" s="250"/>
      <c r="BS116" s="250"/>
      <c r="BT116" s="250"/>
      <c r="BU116" s="250"/>
      <c r="BV116" s="250"/>
      <c r="BW116" s="251"/>
      <c r="BX116" s="249"/>
      <c r="BY116" s="250"/>
      <c r="BZ116" s="250"/>
      <c r="CA116" s="250"/>
      <c r="CB116" s="250"/>
      <c r="CC116" s="250"/>
      <c r="CD116" s="250"/>
      <c r="CE116" s="251"/>
      <c r="CF116" s="249"/>
      <c r="CG116" s="250"/>
      <c r="CH116" s="250"/>
      <c r="CI116" s="250"/>
      <c r="CJ116" s="250"/>
      <c r="CK116" s="250"/>
      <c r="CL116" s="250"/>
      <c r="CM116" s="251"/>
      <c r="CN116" s="249"/>
      <c r="CO116" s="250"/>
      <c r="CP116" s="250"/>
      <c r="CQ116" s="250"/>
      <c r="CR116" s="250"/>
      <c r="CS116" s="250"/>
      <c r="CT116" s="250"/>
      <c r="CU116" s="253"/>
    </row>
    <row r="117" spans="1:99" ht="13.5" customHeight="1">
      <c r="A117" s="319" t="s">
        <v>215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09" t="s">
        <v>216</v>
      </c>
      <c r="BD117" s="310"/>
      <c r="BE117" s="310"/>
      <c r="BF117" s="310"/>
      <c r="BG117" s="310" t="s">
        <v>44</v>
      </c>
      <c r="BH117" s="310"/>
      <c r="BI117" s="310"/>
      <c r="BJ117" s="310"/>
      <c r="BK117" s="310"/>
      <c r="BL117" s="310"/>
      <c r="BM117" s="310"/>
      <c r="BN117" s="310"/>
      <c r="BO117" s="310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 t="s">
        <v>44</v>
      </c>
      <c r="CO117" s="271"/>
      <c r="CP117" s="271"/>
      <c r="CQ117" s="271"/>
      <c r="CR117" s="271"/>
      <c r="CS117" s="271"/>
      <c r="CT117" s="271"/>
      <c r="CU117" s="272"/>
    </row>
    <row r="118" spans="1:99" ht="12.75" customHeight="1" hidden="1">
      <c r="A118" s="303" t="s">
        <v>49</v>
      </c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270" t="s">
        <v>217</v>
      </c>
      <c r="BD118" s="259"/>
      <c r="BE118" s="259"/>
      <c r="BF118" s="260"/>
      <c r="BG118" s="258" t="s">
        <v>218</v>
      </c>
      <c r="BH118" s="259"/>
      <c r="BI118" s="259"/>
      <c r="BJ118" s="259"/>
      <c r="BK118" s="259"/>
      <c r="BL118" s="259"/>
      <c r="BM118" s="259"/>
      <c r="BN118" s="259"/>
      <c r="BO118" s="260"/>
      <c r="BP118" s="254"/>
      <c r="BQ118" s="255"/>
      <c r="BR118" s="255"/>
      <c r="BS118" s="255"/>
      <c r="BT118" s="255"/>
      <c r="BU118" s="255"/>
      <c r="BV118" s="255"/>
      <c r="BW118" s="257"/>
      <c r="BX118" s="254"/>
      <c r="BY118" s="255"/>
      <c r="BZ118" s="255"/>
      <c r="CA118" s="255"/>
      <c r="CB118" s="255"/>
      <c r="CC118" s="255"/>
      <c r="CD118" s="255"/>
      <c r="CE118" s="257"/>
      <c r="CF118" s="254"/>
      <c r="CG118" s="255"/>
      <c r="CH118" s="255"/>
      <c r="CI118" s="255"/>
      <c r="CJ118" s="255"/>
      <c r="CK118" s="255"/>
      <c r="CL118" s="255"/>
      <c r="CM118" s="257"/>
      <c r="CN118" s="254" t="s">
        <v>44</v>
      </c>
      <c r="CO118" s="255"/>
      <c r="CP118" s="255"/>
      <c r="CQ118" s="255"/>
      <c r="CR118" s="255"/>
      <c r="CS118" s="255"/>
      <c r="CT118" s="255"/>
      <c r="CU118" s="256"/>
    </row>
    <row r="119" spans="1:99" ht="12.75" customHeight="1" hidden="1">
      <c r="A119" s="301" t="s">
        <v>219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18"/>
      <c r="BC119" s="265"/>
      <c r="BD119" s="266"/>
      <c r="BE119" s="266"/>
      <c r="BF119" s="267"/>
      <c r="BG119" s="269"/>
      <c r="BH119" s="266"/>
      <c r="BI119" s="266"/>
      <c r="BJ119" s="266"/>
      <c r="BK119" s="266"/>
      <c r="BL119" s="266"/>
      <c r="BM119" s="266"/>
      <c r="BN119" s="266"/>
      <c r="BO119" s="267"/>
      <c r="BP119" s="246"/>
      <c r="BQ119" s="247"/>
      <c r="BR119" s="247"/>
      <c r="BS119" s="247"/>
      <c r="BT119" s="247"/>
      <c r="BU119" s="247"/>
      <c r="BV119" s="247"/>
      <c r="BW119" s="248"/>
      <c r="BX119" s="246"/>
      <c r="BY119" s="247"/>
      <c r="BZ119" s="247"/>
      <c r="CA119" s="247"/>
      <c r="CB119" s="247"/>
      <c r="CC119" s="247"/>
      <c r="CD119" s="247"/>
      <c r="CE119" s="248"/>
      <c r="CF119" s="246"/>
      <c r="CG119" s="247"/>
      <c r="CH119" s="247"/>
      <c r="CI119" s="247"/>
      <c r="CJ119" s="247"/>
      <c r="CK119" s="247"/>
      <c r="CL119" s="247"/>
      <c r="CM119" s="248"/>
      <c r="CN119" s="246"/>
      <c r="CO119" s="247"/>
      <c r="CP119" s="247"/>
      <c r="CQ119" s="247"/>
      <c r="CR119" s="247"/>
      <c r="CS119" s="247"/>
      <c r="CT119" s="247"/>
      <c r="CU119" s="252"/>
    </row>
    <row r="120" spans="1:99" ht="12.75" customHeight="1" hidden="1">
      <c r="A120" s="302" t="s">
        <v>220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268"/>
      <c r="BD120" s="262"/>
      <c r="BE120" s="262"/>
      <c r="BF120" s="263"/>
      <c r="BG120" s="261"/>
      <c r="BH120" s="262"/>
      <c r="BI120" s="262"/>
      <c r="BJ120" s="262"/>
      <c r="BK120" s="262"/>
      <c r="BL120" s="262"/>
      <c r="BM120" s="262"/>
      <c r="BN120" s="262"/>
      <c r="BO120" s="263"/>
      <c r="BP120" s="249"/>
      <c r="BQ120" s="250"/>
      <c r="BR120" s="250"/>
      <c r="BS120" s="250"/>
      <c r="BT120" s="250"/>
      <c r="BU120" s="250"/>
      <c r="BV120" s="250"/>
      <c r="BW120" s="251"/>
      <c r="BX120" s="249"/>
      <c r="BY120" s="250"/>
      <c r="BZ120" s="250"/>
      <c r="CA120" s="250"/>
      <c r="CB120" s="250"/>
      <c r="CC120" s="250"/>
      <c r="CD120" s="250"/>
      <c r="CE120" s="251"/>
      <c r="CF120" s="249"/>
      <c r="CG120" s="250"/>
      <c r="CH120" s="250"/>
      <c r="CI120" s="250"/>
      <c r="CJ120" s="250"/>
      <c r="CK120" s="250"/>
      <c r="CL120" s="250"/>
      <c r="CM120" s="251"/>
      <c r="CN120" s="249"/>
      <c r="CO120" s="250"/>
      <c r="CP120" s="250"/>
      <c r="CQ120" s="250"/>
      <c r="CR120" s="250"/>
      <c r="CS120" s="250"/>
      <c r="CT120" s="250"/>
      <c r="CU120" s="253"/>
    </row>
    <row r="121" spans="1:99" ht="12.75" customHeight="1" hidden="1">
      <c r="A121" s="303" t="s">
        <v>221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270" t="s">
        <v>222</v>
      </c>
      <c r="BD121" s="259"/>
      <c r="BE121" s="259"/>
      <c r="BF121" s="260"/>
      <c r="BG121" s="258" t="s">
        <v>223</v>
      </c>
      <c r="BH121" s="259"/>
      <c r="BI121" s="259"/>
      <c r="BJ121" s="259"/>
      <c r="BK121" s="259"/>
      <c r="BL121" s="259"/>
      <c r="BM121" s="259"/>
      <c r="BN121" s="259"/>
      <c r="BO121" s="260"/>
      <c r="BP121" s="254"/>
      <c r="BQ121" s="255"/>
      <c r="BR121" s="255"/>
      <c r="BS121" s="255"/>
      <c r="BT121" s="255"/>
      <c r="BU121" s="255"/>
      <c r="BV121" s="255"/>
      <c r="BW121" s="257"/>
      <c r="BX121" s="254"/>
      <c r="BY121" s="255"/>
      <c r="BZ121" s="255"/>
      <c r="CA121" s="255"/>
      <c r="CB121" s="255"/>
      <c r="CC121" s="255"/>
      <c r="CD121" s="255"/>
      <c r="CE121" s="257"/>
      <c r="CF121" s="254"/>
      <c r="CG121" s="255"/>
      <c r="CH121" s="255"/>
      <c r="CI121" s="255"/>
      <c r="CJ121" s="255"/>
      <c r="CK121" s="255"/>
      <c r="CL121" s="255"/>
      <c r="CM121" s="257"/>
      <c r="CN121" s="254"/>
      <c r="CO121" s="255"/>
      <c r="CP121" s="255"/>
      <c r="CQ121" s="255"/>
      <c r="CR121" s="255"/>
      <c r="CS121" s="255"/>
      <c r="CT121" s="255"/>
      <c r="CU121" s="256"/>
    </row>
    <row r="122" spans="1:99" ht="12.75" customHeight="1" hidden="1">
      <c r="A122" s="301" t="s">
        <v>224</v>
      </c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  <c r="AD122" s="301"/>
      <c r="AE122" s="301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18"/>
      <c r="BC122" s="265"/>
      <c r="BD122" s="266"/>
      <c r="BE122" s="266"/>
      <c r="BF122" s="267"/>
      <c r="BG122" s="269"/>
      <c r="BH122" s="266"/>
      <c r="BI122" s="266"/>
      <c r="BJ122" s="266"/>
      <c r="BK122" s="266"/>
      <c r="BL122" s="266"/>
      <c r="BM122" s="266"/>
      <c r="BN122" s="266"/>
      <c r="BO122" s="267"/>
      <c r="BP122" s="246"/>
      <c r="BQ122" s="247"/>
      <c r="BR122" s="247"/>
      <c r="BS122" s="247"/>
      <c r="BT122" s="247"/>
      <c r="BU122" s="247"/>
      <c r="BV122" s="247"/>
      <c r="BW122" s="248"/>
      <c r="BX122" s="246"/>
      <c r="BY122" s="247"/>
      <c r="BZ122" s="247"/>
      <c r="CA122" s="247"/>
      <c r="CB122" s="247"/>
      <c r="CC122" s="247"/>
      <c r="CD122" s="247"/>
      <c r="CE122" s="248"/>
      <c r="CF122" s="246"/>
      <c r="CG122" s="247"/>
      <c r="CH122" s="247"/>
      <c r="CI122" s="247"/>
      <c r="CJ122" s="247"/>
      <c r="CK122" s="247"/>
      <c r="CL122" s="247"/>
      <c r="CM122" s="248"/>
      <c r="CN122" s="246"/>
      <c r="CO122" s="247"/>
      <c r="CP122" s="247"/>
      <c r="CQ122" s="247"/>
      <c r="CR122" s="247"/>
      <c r="CS122" s="247"/>
      <c r="CT122" s="247"/>
      <c r="CU122" s="252"/>
    </row>
    <row r="123" spans="1:99" ht="12.75" customHeight="1" hidden="1">
      <c r="A123" s="302" t="s">
        <v>225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268"/>
      <c r="BD123" s="262"/>
      <c r="BE123" s="262"/>
      <c r="BF123" s="263"/>
      <c r="BG123" s="261"/>
      <c r="BH123" s="262"/>
      <c r="BI123" s="262"/>
      <c r="BJ123" s="262"/>
      <c r="BK123" s="262"/>
      <c r="BL123" s="262"/>
      <c r="BM123" s="262"/>
      <c r="BN123" s="262"/>
      <c r="BO123" s="263"/>
      <c r="BP123" s="249"/>
      <c r="BQ123" s="250"/>
      <c r="BR123" s="250"/>
      <c r="BS123" s="250"/>
      <c r="BT123" s="250"/>
      <c r="BU123" s="250"/>
      <c r="BV123" s="250"/>
      <c r="BW123" s="251"/>
      <c r="BX123" s="249"/>
      <c r="BY123" s="250"/>
      <c r="BZ123" s="250"/>
      <c r="CA123" s="250"/>
      <c r="CB123" s="250"/>
      <c r="CC123" s="250"/>
      <c r="CD123" s="250"/>
      <c r="CE123" s="251"/>
      <c r="CF123" s="249"/>
      <c r="CG123" s="250"/>
      <c r="CH123" s="250"/>
      <c r="CI123" s="250"/>
      <c r="CJ123" s="250"/>
      <c r="CK123" s="250"/>
      <c r="CL123" s="250"/>
      <c r="CM123" s="251"/>
      <c r="CN123" s="249"/>
      <c r="CO123" s="250"/>
      <c r="CP123" s="250"/>
      <c r="CQ123" s="250"/>
      <c r="CR123" s="250"/>
      <c r="CS123" s="250"/>
      <c r="CT123" s="250"/>
      <c r="CU123" s="253"/>
    </row>
    <row r="124" spans="1:99" ht="13.5" customHeight="1">
      <c r="A124" s="317" t="s">
        <v>405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07" t="s">
        <v>226</v>
      </c>
      <c r="BD124" s="308"/>
      <c r="BE124" s="308"/>
      <c r="BF124" s="308"/>
      <c r="BG124" s="308" t="s">
        <v>44</v>
      </c>
      <c r="BH124" s="308"/>
      <c r="BI124" s="308"/>
      <c r="BJ124" s="308"/>
      <c r="BK124" s="308"/>
      <c r="BL124" s="308"/>
      <c r="BM124" s="308"/>
      <c r="BN124" s="308"/>
      <c r="BO124" s="308"/>
      <c r="BP124" s="264">
        <f>BP127+BP129+BP132</f>
        <v>30028700.9</v>
      </c>
      <c r="BQ124" s="264"/>
      <c r="BR124" s="264"/>
      <c r="BS124" s="264"/>
      <c r="BT124" s="264"/>
      <c r="BU124" s="264"/>
      <c r="BV124" s="264"/>
      <c r="BW124" s="264"/>
      <c r="BX124" s="264">
        <f>BX127+BX129+BX132</f>
        <v>25850197.6</v>
      </c>
      <c r="BY124" s="264"/>
      <c r="BZ124" s="264"/>
      <c r="CA124" s="264"/>
      <c r="CB124" s="264"/>
      <c r="CC124" s="264"/>
      <c r="CD124" s="264"/>
      <c r="CE124" s="264"/>
      <c r="CF124" s="264">
        <f>CF127+CF129+CF132</f>
        <v>24428191.130000003</v>
      </c>
      <c r="CG124" s="264"/>
      <c r="CH124" s="264"/>
      <c r="CI124" s="264"/>
      <c r="CJ124" s="264"/>
      <c r="CK124" s="264"/>
      <c r="CL124" s="264"/>
      <c r="CM124" s="264"/>
      <c r="CN124" s="264">
        <f>CN127+CN129+CN132</f>
        <v>0</v>
      </c>
      <c r="CO124" s="264"/>
      <c r="CP124" s="264"/>
      <c r="CQ124" s="264"/>
      <c r="CR124" s="264"/>
      <c r="CS124" s="264"/>
      <c r="CT124" s="264"/>
      <c r="CU124" s="264"/>
    </row>
    <row r="125" spans="1:99" ht="12.75" customHeight="1">
      <c r="A125" s="303" t="s">
        <v>56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270" t="s">
        <v>227</v>
      </c>
      <c r="BD125" s="259"/>
      <c r="BE125" s="259"/>
      <c r="BF125" s="260"/>
      <c r="BG125" s="258" t="s">
        <v>228</v>
      </c>
      <c r="BH125" s="259"/>
      <c r="BI125" s="259"/>
      <c r="BJ125" s="259"/>
      <c r="BK125" s="259"/>
      <c r="BL125" s="259"/>
      <c r="BM125" s="259"/>
      <c r="BN125" s="259"/>
      <c r="BO125" s="260"/>
      <c r="BP125" s="254"/>
      <c r="BQ125" s="255"/>
      <c r="BR125" s="255"/>
      <c r="BS125" s="255"/>
      <c r="BT125" s="255"/>
      <c r="BU125" s="255"/>
      <c r="BV125" s="255"/>
      <c r="BW125" s="257"/>
      <c r="BX125" s="254"/>
      <c r="BY125" s="255"/>
      <c r="BZ125" s="255"/>
      <c r="CA125" s="255"/>
      <c r="CB125" s="255"/>
      <c r="CC125" s="255"/>
      <c r="CD125" s="255"/>
      <c r="CE125" s="257"/>
      <c r="CF125" s="254"/>
      <c r="CG125" s="255"/>
      <c r="CH125" s="255"/>
      <c r="CI125" s="255"/>
      <c r="CJ125" s="255"/>
      <c r="CK125" s="255"/>
      <c r="CL125" s="255"/>
      <c r="CM125" s="257"/>
      <c r="CN125" s="254"/>
      <c r="CO125" s="255"/>
      <c r="CP125" s="255"/>
      <c r="CQ125" s="255"/>
      <c r="CR125" s="255"/>
      <c r="CS125" s="255"/>
      <c r="CT125" s="255"/>
      <c r="CU125" s="256"/>
    </row>
    <row r="126" spans="1:99" ht="12.75" customHeight="1">
      <c r="A126" s="302" t="s">
        <v>229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2"/>
      <c r="AV126" s="302"/>
      <c r="AW126" s="302"/>
      <c r="AX126" s="302"/>
      <c r="AY126" s="302"/>
      <c r="AZ126" s="302"/>
      <c r="BA126" s="302"/>
      <c r="BB126" s="302"/>
      <c r="BC126" s="268"/>
      <c r="BD126" s="262"/>
      <c r="BE126" s="262"/>
      <c r="BF126" s="263"/>
      <c r="BG126" s="261"/>
      <c r="BH126" s="262"/>
      <c r="BI126" s="262"/>
      <c r="BJ126" s="262"/>
      <c r="BK126" s="262"/>
      <c r="BL126" s="262"/>
      <c r="BM126" s="262"/>
      <c r="BN126" s="262"/>
      <c r="BO126" s="263"/>
      <c r="BP126" s="249"/>
      <c r="BQ126" s="250"/>
      <c r="BR126" s="250"/>
      <c r="BS126" s="250"/>
      <c r="BT126" s="250"/>
      <c r="BU126" s="250"/>
      <c r="BV126" s="250"/>
      <c r="BW126" s="251"/>
      <c r="BX126" s="249"/>
      <c r="BY126" s="250"/>
      <c r="BZ126" s="250"/>
      <c r="CA126" s="250"/>
      <c r="CB126" s="250"/>
      <c r="CC126" s="250"/>
      <c r="CD126" s="250"/>
      <c r="CE126" s="251"/>
      <c r="CF126" s="249"/>
      <c r="CG126" s="250"/>
      <c r="CH126" s="250"/>
      <c r="CI126" s="250"/>
      <c r="CJ126" s="250"/>
      <c r="CK126" s="250"/>
      <c r="CL126" s="250"/>
      <c r="CM126" s="251"/>
      <c r="CN126" s="249"/>
      <c r="CO126" s="250"/>
      <c r="CP126" s="250"/>
      <c r="CQ126" s="250"/>
      <c r="CR126" s="250"/>
      <c r="CS126" s="250"/>
      <c r="CT126" s="250"/>
      <c r="CU126" s="253"/>
    </row>
    <row r="127" spans="1:99" ht="12.75" customHeight="1">
      <c r="A127" s="303" t="s">
        <v>230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270" t="s">
        <v>231</v>
      </c>
      <c r="BD127" s="259"/>
      <c r="BE127" s="259"/>
      <c r="BF127" s="260"/>
      <c r="BG127" s="258" t="s">
        <v>232</v>
      </c>
      <c r="BH127" s="259"/>
      <c r="BI127" s="259"/>
      <c r="BJ127" s="259"/>
      <c r="BK127" s="259"/>
      <c r="BL127" s="259"/>
      <c r="BM127" s="259"/>
      <c r="BN127" s="259"/>
      <c r="BO127" s="260"/>
      <c r="BP127" s="254">
        <v>700000</v>
      </c>
      <c r="BQ127" s="255"/>
      <c r="BR127" s="255"/>
      <c r="BS127" s="255"/>
      <c r="BT127" s="255"/>
      <c r="BU127" s="255"/>
      <c r="BV127" s="255"/>
      <c r="BW127" s="257"/>
      <c r="BX127" s="254"/>
      <c r="BY127" s="255"/>
      <c r="BZ127" s="255"/>
      <c r="CA127" s="255"/>
      <c r="CB127" s="255"/>
      <c r="CC127" s="255"/>
      <c r="CD127" s="255"/>
      <c r="CE127" s="257"/>
      <c r="CF127" s="254"/>
      <c r="CG127" s="255"/>
      <c r="CH127" s="255"/>
      <c r="CI127" s="255"/>
      <c r="CJ127" s="255"/>
      <c r="CK127" s="255"/>
      <c r="CL127" s="255"/>
      <c r="CM127" s="257"/>
      <c r="CN127" s="254"/>
      <c r="CO127" s="255"/>
      <c r="CP127" s="255"/>
      <c r="CQ127" s="255"/>
      <c r="CR127" s="255"/>
      <c r="CS127" s="255"/>
      <c r="CT127" s="255"/>
      <c r="CU127" s="256"/>
    </row>
    <row r="128" spans="1:99" ht="12.75" customHeight="1">
      <c r="A128" s="302" t="s">
        <v>233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02"/>
      <c r="AU128" s="302"/>
      <c r="AV128" s="302"/>
      <c r="AW128" s="302"/>
      <c r="AX128" s="302"/>
      <c r="AY128" s="302"/>
      <c r="AZ128" s="302"/>
      <c r="BA128" s="302"/>
      <c r="BB128" s="302"/>
      <c r="BC128" s="268"/>
      <c r="BD128" s="262"/>
      <c r="BE128" s="262"/>
      <c r="BF128" s="263"/>
      <c r="BG128" s="261"/>
      <c r="BH128" s="262"/>
      <c r="BI128" s="262"/>
      <c r="BJ128" s="262"/>
      <c r="BK128" s="262"/>
      <c r="BL128" s="262"/>
      <c r="BM128" s="262"/>
      <c r="BN128" s="262"/>
      <c r="BO128" s="263"/>
      <c r="BP128" s="249"/>
      <c r="BQ128" s="250"/>
      <c r="BR128" s="250"/>
      <c r="BS128" s="250"/>
      <c r="BT128" s="250"/>
      <c r="BU128" s="250"/>
      <c r="BV128" s="250"/>
      <c r="BW128" s="251"/>
      <c r="BX128" s="249"/>
      <c r="BY128" s="250"/>
      <c r="BZ128" s="250"/>
      <c r="CA128" s="250"/>
      <c r="CB128" s="250"/>
      <c r="CC128" s="250"/>
      <c r="CD128" s="250"/>
      <c r="CE128" s="251"/>
      <c r="CF128" s="249"/>
      <c r="CG128" s="250"/>
      <c r="CH128" s="250"/>
      <c r="CI128" s="250"/>
      <c r="CJ128" s="250"/>
      <c r="CK128" s="250"/>
      <c r="CL128" s="250"/>
      <c r="CM128" s="251"/>
      <c r="CN128" s="249"/>
      <c r="CO128" s="250"/>
      <c r="CP128" s="250"/>
      <c r="CQ128" s="250"/>
      <c r="CR128" s="250"/>
      <c r="CS128" s="250"/>
      <c r="CT128" s="250"/>
      <c r="CU128" s="253"/>
    </row>
    <row r="129" spans="1:131" ht="13.5" customHeight="1">
      <c r="A129" s="238" t="s">
        <v>234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309" t="s">
        <v>235</v>
      </c>
      <c r="BD129" s="310"/>
      <c r="BE129" s="310"/>
      <c r="BF129" s="310"/>
      <c r="BG129" s="310" t="s">
        <v>236</v>
      </c>
      <c r="BH129" s="310"/>
      <c r="BI129" s="310"/>
      <c r="BJ129" s="310"/>
      <c r="BK129" s="310"/>
      <c r="BL129" s="310"/>
      <c r="BM129" s="310"/>
      <c r="BN129" s="310"/>
      <c r="BO129" s="310"/>
      <c r="BP129" s="271">
        <v>23689166.759999998</v>
      </c>
      <c r="BQ129" s="271"/>
      <c r="BR129" s="271"/>
      <c r="BS129" s="271"/>
      <c r="BT129" s="271"/>
      <c r="BU129" s="271"/>
      <c r="BV129" s="271"/>
      <c r="BW129" s="271"/>
      <c r="BX129" s="271">
        <f>19813133.6+830000-22235.34-1246720.12+1020359.4-3372.88</f>
        <v>20391164.66</v>
      </c>
      <c r="BY129" s="271"/>
      <c r="BZ129" s="271"/>
      <c r="CA129" s="271"/>
      <c r="CB129" s="271"/>
      <c r="CC129" s="271"/>
      <c r="CD129" s="271"/>
      <c r="CE129" s="271"/>
      <c r="CF129" s="271">
        <f>19813133.6+1282993.53-22235.34-1246720.12-854640.6-3372.88</f>
        <v>18969158.19</v>
      </c>
      <c r="CG129" s="271"/>
      <c r="CH129" s="271"/>
      <c r="CI129" s="271"/>
      <c r="CJ129" s="271"/>
      <c r="CK129" s="271"/>
      <c r="CL129" s="271"/>
      <c r="CM129" s="271"/>
      <c r="CN129" s="232"/>
      <c r="CO129" s="233"/>
      <c r="CP129" s="233"/>
      <c r="CQ129" s="233"/>
      <c r="CR129" s="233"/>
      <c r="CS129" s="233"/>
      <c r="CT129" s="233"/>
      <c r="CU129" s="273"/>
      <c r="DC129" s="38"/>
      <c r="DD129" s="38"/>
      <c r="DE129" s="38"/>
      <c r="DF129" s="38"/>
      <c r="DG129" s="38"/>
      <c r="DH129" s="38"/>
      <c r="DI129" s="38"/>
      <c r="DJ129" s="38">
        <v>7894402.9</v>
      </c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</row>
    <row r="130" spans="1:99" ht="12.75" customHeight="1">
      <c r="A130" s="303" t="s">
        <v>237</v>
      </c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270" t="s">
        <v>238</v>
      </c>
      <c r="BD130" s="259"/>
      <c r="BE130" s="259"/>
      <c r="BF130" s="260"/>
      <c r="BG130" s="258" t="s">
        <v>239</v>
      </c>
      <c r="BH130" s="259"/>
      <c r="BI130" s="259"/>
      <c r="BJ130" s="259"/>
      <c r="BK130" s="259"/>
      <c r="BL130" s="259"/>
      <c r="BM130" s="259"/>
      <c r="BN130" s="259"/>
      <c r="BO130" s="260"/>
      <c r="BP130" s="254"/>
      <c r="BQ130" s="255"/>
      <c r="BR130" s="255"/>
      <c r="BS130" s="255"/>
      <c r="BT130" s="255"/>
      <c r="BU130" s="255"/>
      <c r="BV130" s="255"/>
      <c r="BW130" s="257"/>
      <c r="BX130" s="254"/>
      <c r="BY130" s="255"/>
      <c r="BZ130" s="255"/>
      <c r="CA130" s="255"/>
      <c r="CB130" s="255"/>
      <c r="CC130" s="255"/>
      <c r="CD130" s="255"/>
      <c r="CE130" s="257"/>
      <c r="CF130" s="254"/>
      <c r="CG130" s="255"/>
      <c r="CH130" s="255"/>
      <c r="CI130" s="255"/>
      <c r="CJ130" s="255"/>
      <c r="CK130" s="255"/>
      <c r="CL130" s="255"/>
      <c r="CM130" s="257"/>
      <c r="CN130" s="254"/>
      <c r="CO130" s="255"/>
      <c r="CP130" s="255"/>
      <c r="CQ130" s="255"/>
      <c r="CR130" s="255"/>
      <c r="CS130" s="255"/>
      <c r="CT130" s="255"/>
      <c r="CU130" s="256"/>
    </row>
    <row r="131" spans="1:99" ht="12.75" customHeight="1">
      <c r="A131" s="302" t="s">
        <v>240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  <c r="BB131" s="302"/>
      <c r="BC131" s="268"/>
      <c r="BD131" s="262"/>
      <c r="BE131" s="262"/>
      <c r="BF131" s="263"/>
      <c r="BG131" s="261"/>
      <c r="BH131" s="262"/>
      <c r="BI131" s="262"/>
      <c r="BJ131" s="262"/>
      <c r="BK131" s="262"/>
      <c r="BL131" s="262"/>
      <c r="BM131" s="262"/>
      <c r="BN131" s="262"/>
      <c r="BO131" s="263"/>
      <c r="BP131" s="249"/>
      <c r="BQ131" s="250"/>
      <c r="BR131" s="250"/>
      <c r="BS131" s="250"/>
      <c r="BT131" s="250"/>
      <c r="BU131" s="250"/>
      <c r="BV131" s="250"/>
      <c r="BW131" s="251"/>
      <c r="BX131" s="249"/>
      <c r="BY131" s="250"/>
      <c r="BZ131" s="250"/>
      <c r="CA131" s="250"/>
      <c r="CB131" s="250"/>
      <c r="CC131" s="250"/>
      <c r="CD131" s="250"/>
      <c r="CE131" s="251"/>
      <c r="CF131" s="249"/>
      <c r="CG131" s="250"/>
      <c r="CH131" s="250"/>
      <c r="CI131" s="250"/>
      <c r="CJ131" s="250"/>
      <c r="CK131" s="250"/>
      <c r="CL131" s="250"/>
      <c r="CM131" s="251"/>
      <c r="CN131" s="249"/>
      <c r="CO131" s="250"/>
      <c r="CP131" s="250"/>
      <c r="CQ131" s="250"/>
      <c r="CR131" s="250"/>
      <c r="CS131" s="250"/>
      <c r="CT131" s="250"/>
      <c r="CU131" s="253"/>
    </row>
    <row r="132" spans="1:99" ht="13.5" customHeight="1">
      <c r="A132" s="238" t="s">
        <v>241</v>
      </c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309" t="s">
        <v>242</v>
      </c>
      <c r="BD132" s="310"/>
      <c r="BE132" s="310"/>
      <c r="BF132" s="310"/>
      <c r="BG132" s="310" t="s">
        <v>243</v>
      </c>
      <c r="BH132" s="310"/>
      <c r="BI132" s="310"/>
      <c r="BJ132" s="310"/>
      <c r="BK132" s="310"/>
      <c r="BL132" s="310"/>
      <c r="BM132" s="310"/>
      <c r="BN132" s="310"/>
      <c r="BO132" s="310"/>
      <c r="BP132" s="271">
        <v>5639534.140000001</v>
      </c>
      <c r="BQ132" s="271"/>
      <c r="BR132" s="271"/>
      <c r="BS132" s="271"/>
      <c r="BT132" s="271"/>
      <c r="BU132" s="271"/>
      <c r="BV132" s="271"/>
      <c r="BW132" s="271"/>
      <c r="BX132" s="271">
        <v>5459032.9399999995</v>
      </c>
      <c r="BY132" s="271"/>
      <c r="BZ132" s="271"/>
      <c r="CA132" s="271"/>
      <c r="CB132" s="271"/>
      <c r="CC132" s="271"/>
      <c r="CD132" s="271"/>
      <c r="CE132" s="271"/>
      <c r="CF132" s="271">
        <v>5459032.9399999995</v>
      </c>
      <c r="CG132" s="271"/>
      <c r="CH132" s="271"/>
      <c r="CI132" s="271"/>
      <c r="CJ132" s="271"/>
      <c r="CK132" s="271"/>
      <c r="CL132" s="271"/>
      <c r="CM132" s="271"/>
      <c r="CN132" s="232"/>
      <c r="CO132" s="233"/>
      <c r="CP132" s="233"/>
      <c r="CQ132" s="233"/>
      <c r="CR132" s="233"/>
      <c r="CS132" s="233"/>
      <c r="CT132" s="233"/>
      <c r="CU132" s="273"/>
    </row>
    <row r="133" spans="1:99" ht="12.75">
      <c r="A133" s="303" t="s">
        <v>244</v>
      </c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270" t="s">
        <v>245</v>
      </c>
      <c r="BD133" s="259"/>
      <c r="BE133" s="259"/>
      <c r="BF133" s="260"/>
      <c r="BG133" s="258" t="s">
        <v>83</v>
      </c>
      <c r="BH133" s="259"/>
      <c r="BI133" s="259"/>
      <c r="BJ133" s="259"/>
      <c r="BK133" s="259"/>
      <c r="BL133" s="259"/>
      <c r="BM133" s="259"/>
      <c r="BN133" s="259"/>
      <c r="BO133" s="260"/>
      <c r="BP133" s="254"/>
      <c r="BQ133" s="255"/>
      <c r="BR133" s="255"/>
      <c r="BS133" s="255"/>
      <c r="BT133" s="255"/>
      <c r="BU133" s="255"/>
      <c r="BV133" s="255"/>
      <c r="BW133" s="257"/>
      <c r="BX133" s="254"/>
      <c r="BY133" s="255"/>
      <c r="BZ133" s="255"/>
      <c r="CA133" s="255"/>
      <c r="CB133" s="255"/>
      <c r="CC133" s="255"/>
      <c r="CD133" s="255"/>
      <c r="CE133" s="257"/>
      <c r="CF133" s="254"/>
      <c r="CG133" s="255"/>
      <c r="CH133" s="255"/>
      <c r="CI133" s="255"/>
      <c r="CJ133" s="255"/>
      <c r="CK133" s="255"/>
      <c r="CL133" s="255"/>
      <c r="CM133" s="257"/>
      <c r="CN133" s="254"/>
      <c r="CO133" s="255"/>
      <c r="CP133" s="255"/>
      <c r="CQ133" s="255"/>
      <c r="CR133" s="255"/>
      <c r="CS133" s="255"/>
      <c r="CT133" s="255"/>
      <c r="CU133" s="256"/>
    </row>
    <row r="134" spans="1:99" ht="12" customHeight="1">
      <c r="A134" s="302" t="s">
        <v>246</v>
      </c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2"/>
      <c r="AD134" s="302"/>
      <c r="AE134" s="302"/>
      <c r="AF134" s="302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02"/>
      <c r="AU134" s="302"/>
      <c r="AV134" s="302"/>
      <c r="AW134" s="302"/>
      <c r="AX134" s="302"/>
      <c r="AY134" s="302"/>
      <c r="AZ134" s="302"/>
      <c r="BA134" s="302"/>
      <c r="BB134" s="302"/>
      <c r="BC134" s="268"/>
      <c r="BD134" s="262"/>
      <c r="BE134" s="262"/>
      <c r="BF134" s="263"/>
      <c r="BG134" s="261"/>
      <c r="BH134" s="262"/>
      <c r="BI134" s="262"/>
      <c r="BJ134" s="262"/>
      <c r="BK134" s="262"/>
      <c r="BL134" s="262"/>
      <c r="BM134" s="262"/>
      <c r="BN134" s="262"/>
      <c r="BO134" s="263"/>
      <c r="BP134" s="249"/>
      <c r="BQ134" s="250"/>
      <c r="BR134" s="250"/>
      <c r="BS134" s="250"/>
      <c r="BT134" s="250"/>
      <c r="BU134" s="250"/>
      <c r="BV134" s="250"/>
      <c r="BW134" s="251"/>
      <c r="BX134" s="249"/>
      <c r="BY134" s="250"/>
      <c r="BZ134" s="250"/>
      <c r="CA134" s="250"/>
      <c r="CB134" s="250"/>
      <c r="CC134" s="250"/>
      <c r="CD134" s="250"/>
      <c r="CE134" s="251"/>
      <c r="CF134" s="249"/>
      <c r="CG134" s="250"/>
      <c r="CH134" s="250"/>
      <c r="CI134" s="250"/>
      <c r="CJ134" s="250"/>
      <c r="CK134" s="250"/>
      <c r="CL134" s="250"/>
      <c r="CM134" s="251"/>
      <c r="CN134" s="249"/>
      <c r="CO134" s="250"/>
      <c r="CP134" s="250"/>
      <c r="CQ134" s="250"/>
      <c r="CR134" s="250"/>
      <c r="CS134" s="250"/>
      <c r="CT134" s="250"/>
      <c r="CU134" s="253"/>
    </row>
    <row r="135" spans="1:99" ht="12.75" hidden="1">
      <c r="A135" s="313" t="s">
        <v>49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270" t="s">
        <v>247</v>
      </c>
      <c r="BD135" s="259"/>
      <c r="BE135" s="259"/>
      <c r="BF135" s="260"/>
      <c r="BG135" s="258" t="s">
        <v>248</v>
      </c>
      <c r="BH135" s="259"/>
      <c r="BI135" s="259"/>
      <c r="BJ135" s="259"/>
      <c r="BK135" s="259"/>
      <c r="BL135" s="259"/>
      <c r="BM135" s="259"/>
      <c r="BN135" s="259"/>
      <c r="BO135" s="260"/>
      <c r="BP135" s="254"/>
      <c r="BQ135" s="255"/>
      <c r="BR135" s="255"/>
      <c r="BS135" s="255"/>
      <c r="BT135" s="255"/>
      <c r="BU135" s="255"/>
      <c r="BV135" s="255"/>
      <c r="BW135" s="257"/>
      <c r="BX135" s="254"/>
      <c r="BY135" s="255"/>
      <c r="BZ135" s="255"/>
      <c r="CA135" s="255"/>
      <c r="CB135" s="255"/>
      <c r="CC135" s="255"/>
      <c r="CD135" s="255"/>
      <c r="CE135" s="257"/>
      <c r="CF135" s="254"/>
      <c r="CG135" s="255"/>
      <c r="CH135" s="255"/>
      <c r="CI135" s="255"/>
      <c r="CJ135" s="255"/>
      <c r="CK135" s="255"/>
      <c r="CL135" s="255"/>
      <c r="CM135" s="257"/>
      <c r="CN135" s="254"/>
      <c r="CO135" s="255"/>
      <c r="CP135" s="255"/>
      <c r="CQ135" s="255"/>
      <c r="CR135" s="255"/>
      <c r="CS135" s="255"/>
      <c r="CT135" s="255"/>
      <c r="CU135" s="256"/>
    </row>
    <row r="136" spans="1:99" ht="12.75" hidden="1">
      <c r="A136" s="314" t="s">
        <v>249</v>
      </c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268"/>
      <c r="BD136" s="262"/>
      <c r="BE136" s="262"/>
      <c r="BF136" s="263"/>
      <c r="BG136" s="261"/>
      <c r="BH136" s="262"/>
      <c r="BI136" s="262"/>
      <c r="BJ136" s="262"/>
      <c r="BK136" s="262"/>
      <c r="BL136" s="262"/>
      <c r="BM136" s="262"/>
      <c r="BN136" s="262"/>
      <c r="BO136" s="263"/>
      <c r="BP136" s="249"/>
      <c r="BQ136" s="250"/>
      <c r="BR136" s="250"/>
      <c r="BS136" s="250"/>
      <c r="BT136" s="250"/>
      <c r="BU136" s="250"/>
      <c r="BV136" s="250"/>
      <c r="BW136" s="251"/>
      <c r="BX136" s="249"/>
      <c r="BY136" s="250"/>
      <c r="BZ136" s="250"/>
      <c r="CA136" s="250"/>
      <c r="CB136" s="250"/>
      <c r="CC136" s="250"/>
      <c r="CD136" s="250"/>
      <c r="CE136" s="251"/>
      <c r="CF136" s="249"/>
      <c r="CG136" s="250"/>
      <c r="CH136" s="250"/>
      <c r="CI136" s="250"/>
      <c r="CJ136" s="250"/>
      <c r="CK136" s="250"/>
      <c r="CL136" s="250"/>
      <c r="CM136" s="251"/>
      <c r="CN136" s="249"/>
      <c r="CO136" s="250"/>
      <c r="CP136" s="250"/>
      <c r="CQ136" s="250"/>
      <c r="CR136" s="250"/>
      <c r="CS136" s="250"/>
      <c r="CT136" s="250"/>
      <c r="CU136" s="253"/>
    </row>
    <row r="137" spans="1:99" ht="12.75" hidden="1">
      <c r="A137" s="315" t="s">
        <v>250</v>
      </c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6"/>
      <c r="BC137" s="270" t="s">
        <v>251</v>
      </c>
      <c r="BD137" s="259"/>
      <c r="BE137" s="259"/>
      <c r="BF137" s="260"/>
      <c r="BG137" s="258" t="s">
        <v>252</v>
      </c>
      <c r="BH137" s="259"/>
      <c r="BI137" s="259"/>
      <c r="BJ137" s="259"/>
      <c r="BK137" s="259"/>
      <c r="BL137" s="259"/>
      <c r="BM137" s="259"/>
      <c r="BN137" s="259"/>
      <c r="BO137" s="260"/>
      <c r="BP137" s="254"/>
      <c r="BQ137" s="255"/>
      <c r="BR137" s="255"/>
      <c r="BS137" s="255"/>
      <c r="BT137" s="255"/>
      <c r="BU137" s="255"/>
      <c r="BV137" s="255"/>
      <c r="BW137" s="257"/>
      <c r="BX137" s="254"/>
      <c r="BY137" s="255"/>
      <c r="BZ137" s="255"/>
      <c r="CA137" s="255"/>
      <c r="CB137" s="255"/>
      <c r="CC137" s="255"/>
      <c r="CD137" s="255"/>
      <c r="CE137" s="257"/>
      <c r="CF137" s="254"/>
      <c r="CG137" s="255"/>
      <c r="CH137" s="255"/>
      <c r="CI137" s="255"/>
      <c r="CJ137" s="255"/>
      <c r="CK137" s="255"/>
      <c r="CL137" s="255"/>
      <c r="CM137" s="257"/>
      <c r="CN137" s="254"/>
      <c r="CO137" s="255"/>
      <c r="CP137" s="255"/>
      <c r="CQ137" s="255"/>
      <c r="CR137" s="255"/>
      <c r="CS137" s="255"/>
      <c r="CT137" s="255"/>
      <c r="CU137" s="256"/>
    </row>
    <row r="138" spans="1:99" ht="15.75" customHeight="1">
      <c r="A138" s="311" t="s">
        <v>253</v>
      </c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2"/>
      <c r="BC138" s="307" t="s">
        <v>254</v>
      </c>
      <c r="BD138" s="308"/>
      <c r="BE138" s="308"/>
      <c r="BF138" s="308"/>
      <c r="BG138" s="308" t="s">
        <v>44</v>
      </c>
      <c r="BH138" s="308"/>
      <c r="BI138" s="308"/>
      <c r="BJ138" s="308"/>
      <c r="BK138" s="308"/>
      <c r="BL138" s="308"/>
      <c r="BM138" s="308"/>
      <c r="BN138" s="308"/>
      <c r="BO138" s="308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 t="s">
        <v>44</v>
      </c>
      <c r="CO138" s="271"/>
      <c r="CP138" s="271"/>
      <c r="CQ138" s="271"/>
      <c r="CR138" s="271"/>
      <c r="CS138" s="271"/>
      <c r="CT138" s="271"/>
      <c r="CU138" s="272"/>
    </row>
    <row r="139" spans="1:99" ht="0.75" customHeight="1">
      <c r="A139" s="303" t="s">
        <v>49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270" t="s">
        <v>255</v>
      </c>
      <c r="BD139" s="259"/>
      <c r="BE139" s="259"/>
      <c r="BF139" s="260"/>
      <c r="BG139" s="258" t="s">
        <v>79</v>
      </c>
      <c r="BH139" s="259"/>
      <c r="BI139" s="259"/>
      <c r="BJ139" s="259"/>
      <c r="BK139" s="259"/>
      <c r="BL139" s="259"/>
      <c r="BM139" s="259"/>
      <c r="BN139" s="259"/>
      <c r="BO139" s="260"/>
      <c r="BP139" s="254"/>
      <c r="BQ139" s="255"/>
      <c r="BR139" s="255"/>
      <c r="BS139" s="255"/>
      <c r="BT139" s="255"/>
      <c r="BU139" s="255"/>
      <c r="BV139" s="255"/>
      <c r="BW139" s="257"/>
      <c r="BX139" s="254"/>
      <c r="BY139" s="255"/>
      <c r="BZ139" s="255"/>
      <c r="CA139" s="255"/>
      <c r="CB139" s="255"/>
      <c r="CC139" s="255"/>
      <c r="CD139" s="255"/>
      <c r="CE139" s="257"/>
      <c r="CF139" s="254"/>
      <c r="CG139" s="255"/>
      <c r="CH139" s="255"/>
      <c r="CI139" s="255"/>
      <c r="CJ139" s="255"/>
      <c r="CK139" s="255"/>
      <c r="CL139" s="255"/>
      <c r="CM139" s="257"/>
      <c r="CN139" s="254" t="s">
        <v>44</v>
      </c>
      <c r="CO139" s="255"/>
      <c r="CP139" s="255"/>
      <c r="CQ139" s="255"/>
      <c r="CR139" s="255"/>
      <c r="CS139" s="255"/>
      <c r="CT139" s="255"/>
      <c r="CU139" s="256"/>
    </row>
    <row r="140" spans="1:99" ht="12.75" customHeight="1" hidden="1">
      <c r="A140" s="302" t="s">
        <v>256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  <c r="BC140" s="268"/>
      <c r="BD140" s="262"/>
      <c r="BE140" s="262"/>
      <c r="BF140" s="263"/>
      <c r="BG140" s="261"/>
      <c r="BH140" s="262"/>
      <c r="BI140" s="262"/>
      <c r="BJ140" s="262"/>
      <c r="BK140" s="262"/>
      <c r="BL140" s="262"/>
      <c r="BM140" s="262"/>
      <c r="BN140" s="262"/>
      <c r="BO140" s="263"/>
      <c r="BP140" s="249"/>
      <c r="BQ140" s="250"/>
      <c r="BR140" s="250"/>
      <c r="BS140" s="250"/>
      <c r="BT140" s="250"/>
      <c r="BU140" s="250"/>
      <c r="BV140" s="250"/>
      <c r="BW140" s="251"/>
      <c r="BX140" s="249"/>
      <c r="BY140" s="250"/>
      <c r="BZ140" s="250"/>
      <c r="CA140" s="250"/>
      <c r="CB140" s="250"/>
      <c r="CC140" s="250"/>
      <c r="CD140" s="250"/>
      <c r="CE140" s="251"/>
      <c r="CF140" s="249"/>
      <c r="CG140" s="250"/>
      <c r="CH140" s="250"/>
      <c r="CI140" s="250"/>
      <c r="CJ140" s="250"/>
      <c r="CK140" s="250"/>
      <c r="CL140" s="250"/>
      <c r="CM140" s="251"/>
      <c r="CN140" s="249"/>
      <c r="CO140" s="250"/>
      <c r="CP140" s="250"/>
      <c r="CQ140" s="250"/>
      <c r="CR140" s="250"/>
      <c r="CS140" s="250"/>
      <c r="CT140" s="250"/>
      <c r="CU140" s="253"/>
    </row>
    <row r="141" spans="1:99" ht="13.5" customHeight="1" hidden="1">
      <c r="A141" s="238" t="s">
        <v>257</v>
      </c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309" t="s">
        <v>258</v>
      </c>
      <c r="BD141" s="310"/>
      <c r="BE141" s="310"/>
      <c r="BF141" s="310"/>
      <c r="BG141" s="310" t="s">
        <v>79</v>
      </c>
      <c r="BH141" s="310"/>
      <c r="BI141" s="310"/>
      <c r="BJ141" s="310"/>
      <c r="BK141" s="310"/>
      <c r="BL141" s="310"/>
      <c r="BM141" s="310"/>
      <c r="BN141" s="310"/>
      <c r="BO141" s="310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 t="s">
        <v>44</v>
      </c>
      <c r="CO141" s="271"/>
      <c r="CP141" s="271"/>
      <c r="CQ141" s="271"/>
      <c r="CR141" s="271"/>
      <c r="CS141" s="271"/>
      <c r="CT141" s="271"/>
      <c r="CU141" s="272"/>
    </row>
    <row r="142" spans="1:99" ht="13.5" customHeight="1" hidden="1">
      <c r="A142" s="238" t="s">
        <v>259</v>
      </c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309" t="s">
        <v>260</v>
      </c>
      <c r="BD142" s="310"/>
      <c r="BE142" s="310"/>
      <c r="BF142" s="310"/>
      <c r="BG142" s="310" t="s">
        <v>79</v>
      </c>
      <c r="BH142" s="310"/>
      <c r="BI142" s="310"/>
      <c r="BJ142" s="310"/>
      <c r="BK142" s="310"/>
      <c r="BL142" s="310"/>
      <c r="BM142" s="310"/>
      <c r="BN142" s="310"/>
      <c r="BO142" s="310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 t="s">
        <v>44</v>
      </c>
      <c r="CO142" s="271"/>
      <c r="CP142" s="271"/>
      <c r="CQ142" s="271"/>
      <c r="CR142" s="271"/>
      <c r="CS142" s="271"/>
      <c r="CT142" s="271"/>
      <c r="CU142" s="272"/>
    </row>
    <row r="143" spans="1:99" ht="13.5" customHeight="1">
      <c r="A143" s="305" t="s">
        <v>261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305"/>
      <c r="AL143" s="305"/>
      <c r="AM143" s="305"/>
      <c r="AN143" s="305"/>
      <c r="AO143" s="305"/>
      <c r="AP143" s="305"/>
      <c r="AQ143" s="305"/>
      <c r="AR143" s="305"/>
      <c r="AS143" s="305"/>
      <c r="AT143" s="305"/>
      <c r="AU143" s="305"/>
      <c r="AV143" s="305"/>
      <c r="AW143" s="305"/>
      <c r="AX143" s="305"/>
      <c r="AY143" s="305"/>
      <c r="AZ143" s="305"/>
      <c r="BA143" s="305"/>
      <c r="BB143" s="306"/>
      <c r="BC143" s="307" t="s">
        <v>262</v>
      </c>
      <c r="BD143" s="308"/>
      <c r="BE143" s="308"/>
      <c r="BF143" s="308"/>
      <c r="BG143" s="308" t="s">
        <v>44</v>
      </c>
      <c r="BH143" s="308"/>
      <c r="BI143" s="308"/>
      <c r="BJ143" s="308"/>
      <c r="BK143" s="308"/>
      <c r="BL143" s="308"/>
      <c r="BM143" s="308"/>
      <c r="BN143" s="308"/>
      <c r="BO143" s="308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 t="s">
        <v>44</v>
      </c>
      <c r="CO143" s="271"/>
      <c r="CP143" s="271"/>
      <c r="CQ143" s="271"/>
      <c r="CR143" s="271"/>
      <c r="CS143" s="271"/>
      <c r="CT143" s="271"/>
      <c r="CU143" s="272"/>
    </row>
    <row r="144" spans="1:99" ht="12.75" customHeight="1" hidden="1">
      <c r="A144" s="301" t="s">
        <v>49</v>
      </c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01"/>
      <c r="AN144" s="301"/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270" t="s">
        <v>263</v>
      </c>
      <c r="BD144" s="259"/>
      <c r="BE144" s="259"/>
      <c r="BF144" s="260"/>
      <c r="BG144" s="258" t="s">
        <v>264</v>
      </c>
      <c r="BH144" s="259"/>
      <c r="BI144" s="259"/>
      <c r="BJ144" s="259"/>
      <c r="BK144" s="259"/>
      <c r="BL144" s="259"/>
      <c r="BM144" s="259"/>
      <c r="BN144" s="259"/>
      <c r="BO144" s="260"/>
      <c r="BP144" s="280"/>
      <c r="BQ144" s="281"/>
      <c r="BR144" s="281"/>
      <c r="BS144" s="281"/>
      <c r="BT144" s="281"/>
      <c r="BU144" s="281"/>
      <c r="BV144" s="281"/>
      <c r="BW144" s="282"/>
      <c r="BX144" s="280"/>
      <c r="BY144" s="281"/>
      <c r="BZ144" s="281"/>
      <c r="CA144" s="281"/>
      <c r="CB144" s="281"/>
      <c r="CC144" s="281"/>
      <c r="CD144" s="281"/>
      <c r="CE144" s="282"/>
      <c r="CF144" s="280"/>
      <c r="CG144" s="281"/>
      <c r="CH144" s="281"/>
      <c r="CI144" s="281"/>
      <c r="CJ144" s="281"/>
      <c r="CK144" s="281"/>
      <c r="CL144" s="281"/>
      <c r="CM144" s="282"/>
      <c r="CN144" s="274" t="s">
        <v>44</v>
      </c>
      <c r="CO144" s="275"/>
      <c r="CP144" s="275"/>
      <c r="CQ144" s="275"/>
      <c r="CR144" s="275"/>
      <c r="CS144" s="275"/>
      <c r="CT144" s="275"/>
      <c r="CU144" s="276"/>
    </row>
    <row r="145" spans="1:99" ht="12.75" customHeight="1" hidden="1">
      <c r="A145" s="302" t="s">
        <v>265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268"/>
      <c r="BD145" s="262"/>
      <c r="BE145" s="262"/>
      <c r="BF145" s="263"/>
      <c r="BG145" s="261"/>
      <c r="BH145" s="262"/>
      <c r="BI145" s="262"/>
      <c r="BJ145" s="262"/>
      <c r="BK145" s="262"/>
      <c r="BL145" s="262"/>
      <c r="BM145" s="262"/>
      <c r="BN145" s="262"/>
      <c r="BO145" s="263"/>
      <c r="BP145" s="283"/>
      <c r="BQ145" s="284"/>
      <c r="BR145" s="284"/>
      <c r="BS145" s="284"/>
      <c r="BT145" s="284"/>
      <c r="BU145" s="284"/>
      <c r="BV145" s="284"/>
      <c r="BW145" s="285"/>
      <c r="BX145" s="283"/>
      <c r="BY145" s="284"/>
      <c r="BZ145" s="284"/>
      <c r="CA145" s="284"/>
      <c r="CB145" s="284"/>
      <c r="CC145" s="284"/>
      <c r="CD145" s="284"/>
      <c r="CE145" s="285"/>
      <c r="CF145" s="283"/>
      <c r="CG145" s="284"/>
      <c r="CH145" s="284"/>
      <c r="CI145" s="284"/>
      <c r="CJ145" s="284"/>
      <c r="CK145" s="284"/>
      <c r="CL145" s="284"/>
      <c r="CM145" s="285"/>
      <c r="CN145" s="277"/>
      <c r="CO145" s="278"/>
      <c r="CP145" s="278"/>
      <c r="CQ145" s="278"/>
      <c r="CR145" s="278"/>
      <c r="CS145" s="278"/>
      <c r="CT145" s="278"/>
      <c r="CU145" s="279"/>
    </row>
    <row r="146" spans="1:99" ht="12.75" customHeight="1" hidden="1">
      <c r="A146" s="303" t="s">
        <v>266</v>
      </c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4"/>
      <c r="BC146" s="270" t="s">
        <v>267</v>
      </c>
      <c r="BD146" s="259"/>
      <c r="BE146" s="259"/>
      <c r="BF146" s="260"/>
      <c r="BG146" s="258" t="s">
        <v>264</v>
      </c>
      <c r="BH146" s="259"/>
      <c r="BI146" s="259"/>
      <c r="BJ146" s="259"/>
      <c r="BK146" s="259"/>
      <c r="BL146" s="259"/>
      <c r="BM146" s="259"/>
      <c r="BN146" s="259"/>
      <c r="BO146" s="260"/>
      <c r="BP146" s="280"/>
      <c r="BQ146" s="281"/>
      <c r="BR146" s="281"/>
      <c r="BS146" s="281"/>
      <c r="BT146" s="281"/>
      <c r="BU146" s="281"/>
      <c r="BV146" s="281"/>
      <c r="BW146" s="282"/>
      <c r="BX146" s="280"/>
      <c r="BY146" s="281"/>
      <c r="BZ146" s="281"/>
      <c r="CA146" s="281"/>
      <c r="CB146" s="281"/>
      <c r="CC146" s="281"/>
      <c r="CD146" s="281"/>
      <c r="CE146" s="282"/>
      <c r="CF146" s="280"/>
      <c r="CG146" s="281"/>
      <c r="CH146" s="281"/>
      <c r="CI146" s="281"/>
      <c r="CJ146" s="281"/>
      <c r="CK146" s="281"/>
      <c r="CL146" s="281"/>
      <c r="CM146" s="282"/>
      <c r="CN146" s="280"/>
      <c r="CO146" s="281"/>
      <c r="CP146" s="281"/>
      <c r="CQ146" s="281"/>
      <c r="CR146" s="281"/>
      <c r="CS146" s="281"/>
      <c r="CT146" s="281"/>
      <c r="CU146" s="288"/>
    </row>
    <row r="147" spans="1:99" ht="12.75" customHeight="1" hidden="1">
      <c r="A147" s="302" t="s">
        <v>268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268"/>
      <c r="BD147" s="262"/>
      <c r="BE147" s="262"/>
      <c r="BF147" s="263"/>
      <c r="BG147" s="261"/>
      <c r="BH147" s="262"/>
      <c r="BI147" s="262"/>
      <c r="BJ147" s="262"/>
      <c r="BK147" s="262"/>
      <c r="BL147" s="262"/>
      <c r="BM147" s="262"/>
      <c r="BN147" s="262"/>
      <c r="BO147" s="263"/>
      <c r="BP147" s="283"/>
      <c r="BQ147" s="284"/>
      <c r="BR147" s="284"/>
      <c r="BS147" s="284"/>
      <c r="BT147" s="284"/>
      <c r="BU147" s="284"/>
      <c r="BV147" s="284"/>
      <c r="BW147" s="285"/>
      <c r="BX147" s="283"/>
      <c r="BY147" s="284"/>
      <c r="BZ147" s="284"/>
      <c r="CA147" s="284"/>
      <c r="CB147" s="284"/>
      <c r="CC147" s="284"/>
      <c r="CD147" s="284"/>
      <c r="CE147" s="285"/>
      <c r="CF147" s="283"/>
      <c r="CG147" s="284"/>
      <c r="CH147" s="284"/>
      <c r="CI147" s="284"/>
      <c r="CJ147" s="284"/>
      <c r="CK147" s="284"/>
      <c r="CL147" s="284"/>
      <c r="CM147" s="285"/>
      <c r="CN147" s="283"/>
      <c r="CO147" s="284"/>
      <c r="CP147" s="284"/>
      <c r="CQ147" s="284"/>
      <c r="CR147" s="284"/>
      <c r="CS147" s="284"/>
      <c r="CT147" s="284"/>
      <c r="CU147" s="289"/>
    </row>
    <row r="148" spans="1:99" ht="13.5" customHeight="1" hidden="1">
      <c r="A148" s="238" t="s">
        <v>269</v>
      </c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93"/>
      <c r="BC148" s="231" t="s">
        <v>270</v>
      </c>
      <c r="BD148" s="226"/>
      <c r="BE148" s="226"/>
      <c r="BF148" s="227"/>
      <c r="BG148" s="225" t="s">
        <v>271</v>
      </c>
      <c r="BH148" s="226"/>
      <c r="BI148" s="226"/>
      <c r="BJ148" s="226"/>
      <c r="BK148" s="226"/>
      <c r="BL148" s="226"/>
      <c r="BM148" s="226"/>
      <c r="BN148" s="226"/>
      <c r="BO148" s="227"/>
      <c r="BP148" s="297"/>
      <c r="BQ148" s="298"/>
      <c r="BR148" s="298"/>
      <c r="BS148" s="298"/>
      <c r="BT148" s="298"/>
      <c r="BU148" s="298"/>
      <c r="BV148" s="298"/>
      <c r="BW148" s="299"/>
      <c r="BX148" s="297"/>
      <c r="BY148" s="298"/>
      <c r="BZ148" s="298"/>
      <c r="CA148" s="298"/>
      <c r="CB148" s="298"/>
      <c r="CC148" s="298"/>
      <c r="CD148" s="298"/>
      <c r="CE148" s="299"/>
      <c r="CF148" s="297"/>
      <c r="CG148" s="298"/>
      <c r="CH148" s="298"/>
      <c r="CI148" s="298"/>
      <c r="CJ148" s="298"/>
      <c r="CK148" s="298"/>
      <c r="CL148" s="298"/>
      <c r="CM148" s="299"/>
      <c r="CN148" s="297"/>
      <c r="CO148" s="298"/>
      <c r="CP148" s="298"/>
      <c r="CQ148" s="298"/>
      <c r="CR148" s="298"/>
      <c r="CS148" s="298"/>
      <c r="CT148" s="298"/>
      <c r="CU148" s="300"/>
    </row>
    <row r="149" spans="1:99" ht="13.5" customHeight="1" hidden="1">
      <c r="A149" s="238" t="s">
        <v>272</v>
      </c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93"/>
      <c r="BC149" s="231" t="s">
        <v>273</v>
      </c>
      <c r="BD149" s="226"/>
      <c r="BE149" s="226"/>
      <c r="BF149" s="227"/>
      <c r="BG149" s="225" t="s">
        <v>274</v>
      </c>
      <c r="BH149" s="226"/>
      <c r="BI149" s="226"/>
      <c r="BJ149" s="226"/>
      <c r="BK149" s="226"/>
      <c r="BL149" s="226"/>
      <c r="BM149" s="226"/>
      <c r="BN149" s="226"/>
      <c r="BO149" s="227"/>
      <c r="BP149" s="297"/>
      <c r="BQ149" s="298"/>
      <c r="BR149" s="298"/>
      <c r="BS149" s="298"/>
      <c r="BT149" s="298"/>
      <c r="BU149" s="298"/>
      <c r="BV149" s="298"/>
      <c r="BW149" s="299"/>
      <c r="BX149" s="297"/>
      <c r="BY149" s="298"/>
      <c r="BZ149" s="298"/>
      <c r="CA149" s="298"/>
      <c r="CB149" s="298"/>
      <c r="CC149" s="298"/>
      <c r="CD149" s="298"/>
      <c r="CE149" s="299"/>
      <c r="CF149" s="297"/>
      <c r="CG149" s="298"/>
      <c r="CH149" s="298"/>
      <c r="CI149" s="298"/>
      <c r="CJ149" s="298"/>
      <c r="CK149" s="298"/>
      <c r="CL149" s="298"/>
      <c r="CM149" s="299"/>
      <c r="CN149" s="297"/>
      <c r="CO149" s="298"/>
      <c r="CP149" s="298"/>
      <c r="CQ149" s="298"/>
      <c r="CR149" s="298"/>
      <c r="CS149" s="298"/>
      <c r="CT149" s="298"/>
      <c r="CU149" s="300"/>
    </row>
    <row r="150" spans="1:99" ht="13.5" customHeight="1" hidden="1">
      <c r="A150" s="238" t="s">
        <v>275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93"/>
      <c r="BC150" s="231" t="s">
        <v>276</v>
      </c>
      <c r="BD150" s="226"/>
      <c r="BE150" s="226"/>
      <c r="BF150" s="227"/>
      <c r="BG150" s="225" t="s">
        <v>277</v>
      </c>
      <c r="BH150" s="226"/>
      <c r="BI150" s="226"/>
      <c r="BJ150" s="226"/>
      <c r="BK150" s="226"/>
      <c r="BL150" s="226"/>
      <c r="BM150" s="226"/>
      <c r="BN150" s="226"/>
      <c r="BO150" s="227"/>
      <c r="BP150" s="297"/>
      <c r="BQ150" s="298"/>
      <c r="BR150" s="298"/>
      <c r="BS150" s="298"/>
      <c r="BT150" s="298"/>
      <c r="BU150" s="298"/>
      <c r="BV150" s="298"/>
      <c r="BW150" s="299"/>
      <c r="BX150" s="297"/>
      <c r="BY150" s="298"/>
      <c r="BZ150" s="298"/>
      <c r="CA150" s="298"/>
      <c r="CB150" s="298"/>
      <c r="CC150" s="298"/>
      <c r="CD150" s="298"/>
      <c r="CE150" s="299"/>
      <c r="CF150" s="297"/>
      <c r="CG150" s="298"/>
      <c r="CH150" s="298"/>
      <c r="CI150" s="298"/>
      <c r="CJ150" s="298"/>
      <c r="CK150" s="298"/>
      <c r="CL150" s="298"/>
      <c r="CM150" s="299"/>
      <c r="CN150" s="297"/>
      <c r="CO150" s="298"/>
      <c r="CP150" s="298"/>
      <c r="CQ150" s="298"/>
      <c r="CR150" s="298"/>
      <c r="CS150" s="298"/>
      <c r="CT150" s="298"/>
      <c r="CU150" s="300"/>
    </row>
    <row r="151" spans="1:99" ht="13.5" customHeight="1" hidden="1" thickBot="1">
      <c r="A151" s="238" t="s">
        <v>278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94" t="s">
        <v>279</v>
      </c>
      <c r="BD151" s="295"/>
      <c r="BE151" s="295"/>
      <c r="BF151" s="295"/>
      <c r="BG151" s="295" t="s">
        <v>280</v>
      </c>
      <c r="BH151" s="295"/>
      <c r="BI151" s="295"/>
      <c r="BJ151" s="295"/>
      <c r="BK151" s="295"/>
      <c r="BL151" s="295"/>
      <c r="BM151" s="295"/>
      <c r="BN151" s="295"/>
      <c r="BO151" s="295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  <c r="CF151" s="296"/>
      <c r="CG151" s="296"/>
      <c r="CH151" s="296"/>
      <c r="CI151" s="296"/>
      <c r="CJ151" s="296"/>
      <c r="CK151" s="296"/>
      <c r="CL151" s="296"/>
      <c r="CM151" s="296"/>
      <c r="CN151" s="290"/>
      <c r="CO151" s="291"/>
      <c r="CP151" s="291"/>
      <c r="CQ151" s="291"/>
      <c r="CR151" s="291"/>
      <c r="CS151" s="291"/>
      <c r="CT151" s="291"/>
      <c r="CU151" s="292"/>
    </row>
    <row r="152" spans="1:106" s="5" customFormat="1" ht="11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</row>
    <row r="153" spans="1:99" ht="14.25">
      <c r="A153" s="286" t="s">
        <v>281</v>
      </c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6"/>
      <c r="CE153" s="286"/>
      <c r="CF153" s="286"/>
      <c r="CG153" s="286"/>
      <c r="CH153" s="286"/>
      <c r="CI153" s="286"/>
      <c r="CJ153" s="286"/>
      <c r="CK153" s="286"/>
      <c r="CL153" s="286"/>
      <c r="CM153" s="286"/>
      <c r="CN153" s="286"/>
      <c r="CO153" s="286"/>
      <c r="CP153" s="286"/>
      <c r="CQ153" s="286"/>
      <c r="CR153" s="286"/>
      <c r="CS153" s="286"/>
      <c r="CT153" s="286"/>
      <c r="CU153" s="286"/>
    </row>
    <row r="155" spans="1:99" ht="12.75">
      <c r="A155" s="228" t="s">
        <v>282</v>
      </c>
      <c r="B155" s="228"/>
      <c r="C155" s="228"/>
      <c r="D155" s="229"/>
      <c r="E155" s="205" t="s">
        <v>25</v>
      </c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9"/>
      <c r="AU155" s="205" t="s">
        <v>283</v>
      </c>
      <c r="AV155" s="228"/>
      <c r="AW155" s="228"/>
      <c r="AX155" s="228"/>
      <c r="AY155" s="229"/>
      <c r="AZ155" s="205" t="s">
        <v>284</v>
      </c>
      <c r="BA155" s="228"/>
      <c r="BB155" s="228"/>
      <c r="BC155" s="228"/>
      <c r="BD155" s="229"/>
      <c r="BE155" s="205" t="s">
        <v>285</v>
      </c>
      <c r="BF155" s="228"/>
      <c r="BG155" s="228"/>
      <c r="BH155" s="228"/>
      <c r="BI155" s="228"/>
      <c r="BJ155" s="228"/>
      <c r="BK155" s="228"/>
      <c r="BL155" s="228"/>
      <c r="BM155" s="229"/>
      <c r="BN155" s="205" t="s">
        <v>286</v>
      </c>
      <c r="BO155" s="228"/>
      <c r="BP155" s="228"/>
      <c r="BQ155" s="228"/>
      <c r="BR155" s="228"/>
      <c r="BS155" s="229"/>
      <c r="BT155" s="230" t="s">
        <v>28</v>
      </c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</row>
    <row r="156" spans="1:99" ht="12.75">
      <c r="A156" s="215" t="s">
        <v>287</v>
      </c>
      <c r="B156" s="215"/>
      <c r="C156" s="215"/>
      <c r="D156" s="216"/>
      <c r="E156" s="214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6"/>
      <c r="AU156" s="214" t="s">
        <v>288</v>
      </c>
      <c r="AV156" s="215"/>
      <c r="AW156" s="215"/>
      <c r="AX156" s="215"/>
      <c r="AY156" s="216"/>
      <c r="AZ156" s="214" t="s">
        <v>289</v>
      </c>
      <c r="BA156" s="215"/>
      <c r="BB156" s="215"/>
      <c r="BC156" s="215"/>
      <c r="BD156" s="216"/>
      <c r="BE156" s="214" t="s">
        <v>290</v>
      </c>
      <c r="BF156" s="215"/>
      <c r="BG156" s="215"/>
      <c r="BH156" s="215"/>
      <c r="BI156" s="215"/>
      <c r="BJ156" s="215"/>
      <c r="BK156" s="215"/>
      <c r="BL156" s="215"/>
      <c r="BM156" s="216"/>
      <c r="BN156" s="214" t="s">
        <v>291</v>
      </c>
      <c r="BO156" s="215"/>
      <c r="BP156" s="215"/>
      <c r="BQ156" s="215"/>
      <c r="BR156" s="215"/>
      <c r="BS156" s="216"/>
      <c r="BT156" s="214" t="s">
        <v>397</v>
      </c>
      <c r="BU156" s="215"/>
      <c r="BV156" s="215"/>
      <c r="BW156" s="215"/>
      <c r="BX156" s="215"/>
      <c r="BY156" s="215"/>
      <c r="BZ156" s="216"/>
      <c r="CA156" s="214" t="s">
        <v>398</v>
      </c>
      <c r="CB156" s="215"/>
      <c r="CC156" s="215"/>
      <c r="CD156" s="215"/>
      <c r="CE156" s="215"/>
      <c r="CF156" s="215"/>
      <c r="CG156" s="216"/>
      <c r="CH156" s="214" t="s">
        <v>425</v>
      </c>
      <c r="CI156" s="215"/>
      <c r="CJ156" s="215"/>
      <c r="CK156" s="215"/>
      <c r="CL156" s="215"/>
      <c r="CM156" s="215"/>
      <c r="CN156" s="216"/>
      <c r="CO156" s="214" t="s">
        <v>292</v>
      </c>
      <c r="CP156" s="215"/>
      <c r="CQ156" s="215"/>
      <c r="CR156" s="215"/>
      <c r="CS156" s="215"/>
      <c r="CT156" s="215"/>
      <c r="CU156" s="215"/>
    </row>
    <row r="157" spans="1:99" ht="13.5">
      <c r="A157" s="215" t="s">
        <v>293</v>
      </c>
      <c r="B157" s="215"/>
      <c r="C157" s="215"/>
      <c r="D157" s="216"/>
      <c r="E157" s="214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6"/>
      <c r="AU157" s="214"/>
      <c r="AV157" s="215"/>
      <c r="AW157" s="215"/>
      <c r="AX157" s="215"/>
      <c r="AY157" s="216"/>
      <c r="AZ157" s="214" t="s">
        <v>294</v>
      </c>
      <c r="BA157" s="215"/>
      <c r="BB157" s="215"/>
      <c r="BC157" s="215"/>
      <c r="BD157" s="216"/>
      <c r="BE157" s="214" t="s">
        <v>295</v>
      </c>
      <c r="BF157" s="215"/>
      <c r="BG157" s="215"/>
      <c r="BH157" s="215"/>
      <c r="BI157" s="215"/>
      <c r="BJ157" s="215"/>
      <c r="BK157" s="215"/>
      <c r="BL157" s="215"/>
      <c r="BM157" s="216"/>
      <c r="BN157" s="214" t="s">
        <v>296</v>
      </c>
      <c r="BO157" s="215"/>
      <c r="BP157" s="215"/>
      <c r="BQ157" s="215"/>
      <c r="BR157" s="215"/>
      <c r="BS157" s="216"/>
      <c r="BT157" s="214" t="s">
        <v>297</v>
      </c>
      <c r="BU157" s="215"/>
      <c r="BV157" s="215"/>
      <c r="BW157" s="215"/>
      <c r="BX157" s="215"/>
      <c r="BY157" s="215"/>
      <c r="BZ157" s="216"/>
      <c r="CA157" s="214" t="s">
        <v>298</v>
      </c>
      <c r="CB157" s="215"/>
      <c r="CC157" s="215"/>
      <c r="CD157" s="215"/>
      <c r="CE157" s="215"/>
      <c r="CF157" s="215"/>
      <c r="CG157" s="216"/>
      <c r="CH157" s="214" t="s">
        <v>299</v>
      </c>
      <c r="CI157" s="215"/>
      <c r="CJ157" s="215"/>
      <c r="CK157" s="215"/>
      <c r="CL157" s="215"/>
      <c r="CM157" s="215"/>
      <c r="CN157" s="216"/>
      <c r="CO157" s="214" t="s">
        <v>300</v>
      </c>
      <c r="CP157" s="215"/>
      <c r="CQ157" s="215"/>
      <c r="CR157" s="215"/>
      <c r="CS157" s="215"/>
      <c r="CT157" s="215"/>
      <c r="CU157" s="215"/>
    </row>
    <row r="158" spans="1:99" ht="12.75">
      <c r="A158" s="215" t="s">
        <v>301</v>
      </c>
      <c r="B158" s="215"/>
      <c r="C158" s="215"/>
      <c r="D158" s="216"/>
      <c r="E158" s="214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6"/>
      <c r="AU158" s="214"/>
      <c r="AV158" s="215"/>
      <c r="AW158" s="215"/>
      <c r="AX158" s="215"/>
      <c r="AY158" s="216"/>
      <c r="AZ158" s="214"/>
      <c r="BA158" s="215"/>
      <c r="BB158" s="215"/>
      <c r="BC158" s="215"/>
      <c r="BD158" s="216"/>
      <c r="BE158" s="214" t="s">
        <v>37</v>
      </c>
      <c r="BF158" s="215"/>
      <c r="BG158" s="215"/>
      <c r="BH158" s="215"/>
      <c r="BI158" s="215"/>
      <c r="BJ158" s="215"/>
      <c r="BK158" s="215"/>
      <c r="BL158" s="215"/>
      <c r="BM158" s="216"/>
      <c r="BN158" s="214"/>
      <c r="BO158" s="215"/>
      <c r="BP158" s="215"/>
      <c r="BQ158" s="215"/>
      <c r="BR158" s="215"/>
      <c r="BS158" s="216"/>
      <c r="BT158" s="214" t="s">
        <v>38</v>
      </c>
      <c r="BU158" s="215"/>
      <c r="BV158" s="215"/>
      <c r="BW158" s="215"/>
      <c r="BX158" s="215"/>
      <c r="BY158" s="215"/>
      <c r="BZ158" s="216"/>
      <c r="CA158" s="214" t="s">
        <v>36</v>
      </c>
      <c r="CB158" s="215"/>
      <c r="CC158" s="215"/>
      <c r="CD158" s="215"/>
      <c r="CE158" s="215"/>
      <c r="CF158" s="215"/>
      <c r="CG158" s="216"/>
      <c r="CH158" s="214" t="s">
        <v>36</v>
      </c>
      <c r="CI158" s="215"/>
      <c r="CJ158" s="215"/>
      <c r="CK158" s="215"/>
      <c r="CL158" s="215"/>
      <c r="CM158" s="215"/>
      <c r="CN158" s="216"/>
      <c r="CO158" s="214" t="s">
        <v>36</v>
      </c>
      <c r="CP158" s="215"/>
      <c r="CQ158" s="215"/>
      <c r="CR158" s="215"/>
      <c r="CS158" s="215"/>
      <c r="CT158" s="215"/>
      <c r="CU158" s="215"/>
    </row>
    <row r="159" spans="1:99" ht="13.5">
      <c r="A159" s="221"/>
      <c r="B159" s="221"/>
      <c r="C159" s="221"/>
      <c r="D159" s="222"/>
      <c r="E159" s="214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6"/>
      <c r="AU159" s="214"/>
      <c r="AV159" s="215"/>
      <c r="AW159" s="215"/>
      <c r="AX159" s="215"/>
      <c r="AY159" s="216"/>
      <c r="AZ159" s="214"/>
      <c r="BA159" s="215"/>
      <c r="BB159" s="215"/>
      <c r="BC159" s="215"/>
      <c r="BD159" s="216"/>
      <c r="BE159" s="223" t="s">
        <v>302</v>
      </c>
      <c r="BF159" s="221"/>
      <c r="BG159" s="221"/>
      <c r="BH159" s="221"/>
      <c r="BI159" s="221"/>
      <c r="BJ159" s="221"/>
      <c r="BK159" s="221"/>
      <c r="BL159" s="221"/>
      <c r="BM159" s="222"/>
      <c r="BN159" s="223"/>
      <c r="BO159" s="221"/>
      <c r="BP159" s="221"/>
      <c r="BQ159" s="221"/>
      <c r="BR159" s="221"/>
      <c r="BS159" s="222"/>
      <c r="BT159" s="214" t="s">
        <v>303</v>
      </c>
      <c r="BU159" s="215"/>
      <c r="BV159" s="215"/>
      <c r="BW159" s="215"/>
      <c r="BX159" s="215"/>
      <c r="BY159" s="215"/>
      <c r="BZ159" s="216"/>
      <c r="CA159" s="214" t="s">
        <v>304</v>
      </c>
      <c r="CB159" s="215"/>
      <c r="CC159" s="215"/>
      <c r="CD159" s="215"/>
      <c r="CE159" s="215"/>
      <c r="CF159" s="215"/>
      <c r="CG159" s="216"/>
      <c r="CH159" s="214" t="s">
        <v>304</v>
      </c>
      <c r="CI159" s="215"/>
      <c r="CJ159" s="215"/>
      <c r="CK159" s="215"/>
      <c r="CL159" s="215"/>
      <c r="CM159" s="215"/>
      <c r="CN159" s="216"/>
      <c r="CO159" s="214" t="s">
        <v>39</v>
      </c>
      <c r="CP159" s="215"/>
      <c r="CQ159" s="215"/>
      <c r="CR159" s="215"/>
      <c r="CS159" s="215"/>
      <c r="CT159" s="215"/>
      <c r="CU159" s="215"/>
    </row>
    <row r="160" spans="1:99" ht="13.5" thickBot="1">
      <c r="A160" s="217">
        <v>1</v>
      </c>
      <c r="B160" s="217"/>
      <c r="C160" s="217"/>
      <c r="D160" s="218"/>
      <c r="E160" s="219">
        <v>2</v>
      </c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04">
        <v>3</v>
      </c>
      <c r="AV160" s="204"/>
      <c r="AW160" s="204"/>
      <c r="AX160" s="204"/>
      <c r="AY160" s="204"/>
      <c r="AZ160" s="204">
        <v>4</v>
      </c>
      <c r="BA160" s="204"/>
      <c r="BB160" s="204"/>
      <c r="BC160" s="204"/>
      <c r="BD160" s="204"/>
      <c r="BE160" s="220" t="s">
        <v>305</v>
      </c>
      <c r="BF160" s="220"/>
      <c r="BG160" s="220"/>
      <c r="BH160" s="220"/>
      <c r="BI160" s="220"/>
      <c r="BJ160" s="220"/>
      <c r="BK160" s="220"/>
      <c r="BL160" s="220"/>
      <c r="BM160" s="220"/>
      <c r="BN160" s="220" t="s">
        <v>306</v>
      </c>
      <c r="BO160" s="220"/>
      <c r="BP160" s="220"/>
      <c r="BQ160" s="220"/>
      <c r="BR160" s="220"/>
      <c r="BS160" s="220"/>
      <c r="BT160" s="204">
        <v>7</v>
      </c>
      <c r="BU160" s="204"/>
      <c r="BV160" s="204"/>
      <c r="BW160" s="204"/>
      <c r="BX160" s="204"/>
      <c r="BY160" s="204"/>
      <c r="BZ160" s="204"/>
      <c r="CA160" s="204">
        <v>8</v>
      </c>
      <c r="CB160" s="204"/>
      <c r="CC160" s="204"/>
      <c r="CD160" s="204"/>
      <c r="CE160" s="204"/>
      <c r="CF160" s="204"/>
      <c r="CG160" s="204"/>
      <c r="CH160" s="204">
        <v>9</v>
      </c>
      <c r="CI160" s="204"/>
      <c r="CJ160" s="204"/>
      <c r="CK160" s="204"/>
      <c r="CL160" s="204"/>
      <c r="CM160" s="204"/>
      <c r="CN160" s="204"/>
      <c r="CO160" s="204">
        <v>10</v>
      </c>
      <c r="CP160" s="204"/>
      <c r="CQ160" s="204"/>
      <c r="CR160" s="204"/>
      <c r="CS160" s="204"/>
      <c r="CT160" s="204"/>
      <c r="CU160" s="205"/>
    </row>
    <row r="161" spans="1:99" ht="14.25">
      <c r="A161" s="162" t="s">
        <v>307</v>
      </c>
      <c r="B161" s="162"/>
      <c r="C161" s="162"/>
      <c r="D161" s="163"/>
      <c r="E161" s="206" t="s">
        <v>308</v>
      </c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7"/>
      <c r="AU161" s="208" t="s">
        <v>309</v>
      </c>
      <c r="AV161" s="209"/>
      <c r="AW161" s="209"/>
      <c r="AX161" s="209"/>
      <c r="AY161" s="209"/>
      <c r="AZ161" s="210" t="s">
        <v>44</v>
      </c>
      <c r="BA161" s="210"/>
      <c r="BB161" s="210"/>
      <c r="BC161" s="210"/>
      <c r="BD161" s="210"/>
      <c r="BE161" s="211" t="s">
        <v>44</v>
      </c>
      <c r="BF161" s="212"/>
      <c r="BG161" s="212"/>
      <c r="BH161" s="212"/>
      <c r="BI161" s="212"/>
      <c r="BJ161" s="212"/>
      <c r="BK161" s="212"/>
      <c r="BL161" s="212"/>
      <c r="BM161" s="213"/>
      <c r="BN161" s="211" t="s">
        <v>44</v>
      </c>
      <c r="BO161" s="212"/>
      <c r="BP161" s="212"/>
      <c r="BQ161" s="212"/>
      <c r="BR161" s="212"/>
      <c r="BS161" s="213"/>
      <c r="BT161" s="199">
        <f>BT175+BT187</f>
        <v>30028700.900000002</v>
      </c>
      <c r="BU161" s="199"/>
      <c r="BV161" s="199"/>
      <c r="BW161" s="199"/>
      <c r="BX161" s="199"/>
      <c r="BY161" s="199"/>
      <c r="BZ161" s="199"/>
      <c r="CA161" s="199">
        <f>CA175+CA187</f>
        <v>25850197.6</v>
      </c>
      <c r="CB161" s="199"/>
      <c r="CC161" s="199"/>
      <c r="CD161" s="199"/>
      <c r="CE161" s="199"/>
      <c r="CF161" s="199"/>
      <c r="CG161" s="199"/>
      <c r="CH161" s="199">
        <f>CH175+CH187</f>
        <v>24428191.130000003</v>
      </c>
      <c r="CI161" s="199"/>
      <c r="CJ161" s="199"/>
      <c r="CK161" s="199"/>
      <c r="CL161" s="199"/>
      <c r="CM161" s="199"/>
      <c r="CN161" s="199"/>
      <c r="CO161" s="200">
        <f>CO175+CO187</f>
        <v>0</v>
      </c>
      <c r="CP161" s="200"/>
      <c r="CQ161" s="200"/>
      <c r="CR161" s="200"/>
      <c r="CS161" s="200"/>
      <c r="CT161" s="200"/>
      <c r="CU161" s="200"/>
    </row>
    <row r="162" spans="1:99" ht="12.75">
      <c r="A162" s="60" t="s">
        <v>310</v>
      </c>
      <c r="B162" s="60"/>
      <c r="C162" s="60"/>
      <c r="D162" s="61"/>
      <c r="E162" s="201" t="s">
        <v>49</v>
      </c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3"/>
      <c r="AU162" s="70" t="s">
        <v>311</v>
      </c>
      <c r="AV162" s="71"/>
      <c r="AW162" s="71"/>
      <c r="AX162" s="71"/>
      <c r="AY162" s="72"/>
      <c r="AZ162" s="81" t="s">
        <v>44</v>
      </c>
      <c r="BA162" s="82"/>
      <c r="BB162" s="82"/>
      <c r="BC162" s="82"/>
      <c r="BD162" s="83"/>
      <c r="BE162" s="81" t="s">
        <v>44</v>
      </c>
      <c r="BF162" s="82"/>
      <c r="BG162" s="82"/>
      <c r="BH162" s="82"/>
      <c r="BI162" s="82"/>
      <c r="BJ162" s="82"/>
      <c r="BK162" s="82"/>
      <c r="BL162" s="82"/>
      <c r="BM162" s="83"/>
      <c r="BN162" s="81" t="s">
        <v>44</v>
      </c>
      <c r="BO162" s="82"/>
      <c r="BP162" s="82"/>
      <c r="BQ162" s="82"/>
      <c r="BR162" s="82"/>
      <c r="BS162" s="83"/>
      <c r="BT162" s="52"/>
      <c r="BU162" s="53"/>
      <c r="BV162" s="53"/>
      <c r="BW162" s="53"/>
      <c r="BX162" s="53"/>
      <c r="BY162" s="53"/>
      <c r="BZ162" s="54"/>
      <c r="CA162" s="52"/>
      <c r="CB162" s="53"/>
      <c r="CC162" s="53"/>
      <c r="CD162" s="53"/>
      <c r="CE162" s="53"/>
      <c r="CF162" s="53"/>
      <c r="CG162" s="54"/>
      <c r="CH162" s="52"/>
      <c r="CI162" s="53"/>
      <c r="CJ162" s="53"/>
      <c r="CK162" s="53"/>
      <c r="CL162" s="53"/>
      <c r="CM162" s="53"/>
      <c r="CN162" s="54"/>
      <c r="CO162" s="52"/>
      <c r="CP162" s="53"/>
      <c r="CQ162" s="53"/>
      <c r="CR162" s="53"/>
      <c r="CS162" s="53"/>
      <c r="CT162" s="53"/>
      <c r="CU162" s="113"/>
    </row>
    <row r="163" spans="1:99" ht="12.75">
      <c r="A163" s="60"/>
      <c r="B163" s="60"/>
      <c r="C163" s="60"/>
      <c r="D163" s="61"/>
      <c r="E163" s="191" t="s">
        <v>312</v>
      </c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3"/>
      <c r="AU163" s="101"/>
      <c r="AV163" s="102"/>
      <c r="AW163" s="102"/>
      <c r="AX163" s="102"/>
      <c r="AY163" s="103"/>
      <c r="AZ163" s="87"/>
      <c r="BA163" s="88"/>
      <c r="BB163" s="88"/>
      <c r="BC163" s="88"/>
      <c r="BD163" s="89"/>
      <c r="BE163" s="87"/>
      <c r="BF163" s="88"/>
      <c r="BG163" s="88"/>
      <c r="BH163" s="88"/>
      <c r="BI163" s="88"/>
      <c r="BJ163" s="88"/>
      <c r="BK163" s="88"/>
      <c r="BL163" s="88"/>
      <c r="BM163" s="89"/>
      <c r="BN163" s="87"/>
      <c r="BO163" s="88"/>
      <c r="BP163" s="88"/>
      <c r="BQ163" s="88"/>
      <c r="BR163" s="88"/>
      <c r="BS163" s="89"/>
      <c r="BT163" s="90"/>
      <c r="BU163" s="91"/>
      <c r="BV163" s="91"/>
      <c r="BW163" s="91"/>
      <c r="BX163" s="91"/>
      <c r="BY163" s="91"/>
      <c r="BZ163" s="92"/>
      <c r="CA163" s="90"/>
      <c r="CB163" s="91"/>
      <c r="CC163" s="91"/>
      <c r="CD163" s="91"/>
      <c r="CE163" s="91"/>
      <c r="CF163" s="91"/>
      <c r="CG163" s="92"/>
      <c r="CH163" s="90"/>
      <c r="CI163" s="91"/>
      <c r="CJ163" s="91"/>
      <c r="CK163" s="91"/>
      <c r="CL163" s="91"/>
      <c r="CM163" s="91"/>
      <c r="CN163" s="92"/>
      <c r="CO163" s="90"/>
      <c r="CP163" s="91"/>
      <c r="CQ163" s="91"/>
      <c r="CR163" s="91"/>
      <c r="CS163" s="91"/>
      <c r="CT163" s="91"/>
      <c r="CU163" s="190"/>
    </row>
    <row r="164" spans="1:99" ht="12.75">
      <c r="A164" s="60"/>
      <c r="B164" s="60"/>
      <c r="C164" s="60"/>
      <c r="D164" s="61"/>
      <c r="E164" s="191" t="s">
        <v>313</v>
      </c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3"/>
      <c r="AU164" s="101"/>
      <c r="AV164" s="102"/>
      <c r="AW164" s="102"/>
      <c r="AX164" s="102"/>
      <c r="AY164" s="103"/>
      <c r="AZ164" s="87"/>
      <c r="BA164" s="88"/>
      <c r="BB164" s="88"/>
      <c r="BC164" s="88"/>
      <c r="BD164" s="89"/>
      <c r="BE164" s="87"/>
      <c r="BF164" s="88"/>
      <c r="BG164" s="88"/>
      <c r="BH164" s="88"/>
      <c r="BI164" s="88"/>
      <c r="BJ164" s="88"/>
      <c r="BK164" s="88"/>
      <c r="BL164" s="88"/>
      <c r="BM164" s="89"/>
      <c r="BN164" s="87"/>
      <c r="BO164" s="88"/>
      <c r="BP164" s="88"/>
      <c r="BQ164" s="88"/>
      <c r="BR164" s="88"/>
      <c r="BS164" s="89"/>
      <c r="BT164" s="90"/>
      <c r="BU164" s="91"/>
      <c r="BV164" s="91"/>
      <c r="BW164" s="91"/>
      <c r="BX164" s="91"/>
      <c r="BY164" s="91"/>
      <c r="BZ164" s="92"/>
      <c r="CA164" s="90"/>
      <c r="CB164" s="91"/>
      <c r="CC164" s="91"/>
      <c r="CD164" s="91"/>
      <c r="CE164" s="91"/>
      <c r="CF164" s="91"/>
      <c r="CG164" s="92"/>
      <c r="CH164" s="90"/>
      <c r="CI164" s="91"/>
      <c r="CJ164" s="91"/>
      <c r="CK164" s="91"/>
      <c r="CL164" s="91"/>
      <c r="CM164" s="91"/>
      <c r="CN164" s="92"/>
      <c r="CO164" s="90"/>
      <c r="CP164" s="91"/>
      <c r="CQ164" s="91"/>
      <c r="CR164" s="91"/>
      <c r="CS164" s="91"/>
      <c r="CT164" s="91"/>
      <c r="CU164" s="190"/>
    </row>
    <row r="165" spans="1:99" ht="12.75">
      <c r="A165" s="60"/>
      <c r="B165" s="60"/>
      <c r="C165" s="60"/>
      <c r="D165" s="61"/>
      <c r="E165" s="191" t="s">
        <v>314</v>
      </c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3"/>
      <c r="AU165" s="101"/>
      <c r="AV165" s="102"/>
      <c r="AW165" s="102"/>
      <c r="AX165" s="102"/>
      <c r="AY165" s="103"/>
      <c r="AZ165" s="87"/>
      <c r="BA165" s="88"/>
      <c r="BB165" s="88"/>
      <c r="BC165" s="88"/>
      <c r="BD165" s="89"/>
      <c r="BE165" s="87"/>
      <c r="BF165" s="88"/>
      <c r="BG165" s="88"/>
      <c r="BH165" s="88"/>
      <c r="BI165" s="88"/>
      <c r="BJ165" s="88"/>
      <c r="BK165" s="88"/>
      <c r="BL165" s="88"/>
      <c r="BM165" s="89"/>
      <c r="BN165" s="87"/>
      <c r="BO165" s="88"/>
      <c r="BP165" s="88"/>
      <c r="BQ165" s="88"/>
      <c r="BR165" s="88"/>
      <c r="BS165" s="89"/>
      <c r="BT165" s="90"/>
      <c r="BU165" s="91"/>
      <c r="BV165" s="91"/>
      <c r="BW165" s="91"/>
      <c r="BX165" s="91"/>
      <c r="BY165" s="91"/>
      <c r="BZ165" s="92"/>
      <c r="CA165" s="90"/>
      <c r="CB165" s="91"/>
      <c r="CC165" s="91"/>
      <c r="CD165" s="91"/>
      <c r="CE165" s="91"/>
      <c r="CF165" s="91"/>
      <c r="CG165" s="92"/>
      <c r="CH165" s="90"/>
      <c r="CI165" s="91"/>
      <c r="CJ165" s="91"/>
      <c r="CK165" s="91"/>
      <c r="CL165" s="91"/>
      <c r="CM165" s="91"/>
      <c r="CN165" s="92"/>
      <c r="CO165" s="90"/>
      <c r="CP165" s="91"/>
      <c r="CQ165" s="91"/>
      <c r="CR165" s="91"/>
      <c r="CS165" s="91"/>
      <c r="CT165" s="91"/>
      <c r="CU165" s="190"/>
    </row>
    <row r="166" spans="1:99" ht="12.75">
      <c r="A166" s="60"/>
      <c r="B166" s="60"/>
      <c r="C166" s="60"/>
      <c r="D166" s="61"/>
      <c r="E166" s="191" t="s">
        <v>315</v>
      </c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3"/>
      <c r="AU166" s="101"/>
      <c r="AV166" s="102"/>
      <c r="AW166" s="102"/>
      <c r="AX166" s="102"/>
      <c r="AY166" s="103"/>
      <c r="AZ166" s="87"/>
      <c r="BA166" s="88"/>
      <c r="BB166" s="88"/>
      <c r="BC166" s="88"/>
      <c r="BD166" s="89"/>
      <c r="BE166" s="87"/>
      <c r="BF166" s="88"/>
      <c r="BG166" s="88"/>
      <c r="BH166" s="88"/>
      <c r="BI166" s="88"/>
      <c r="BJ166" s="88"/>
      <c r="BK166" s="88"/>
      <c r="BL166" s="88"/>
      <c r="BM166" s="89"/>
      <c r="BN166" s="87"/>
      <c r="BO166" s="88"/>
      <c r="BP166" s="88"/>
      <c r="BQ166" s="88"/>
      <c r="BR166" s="88"/>
      <c r="BS166" s="89"/>
      <c r="BT166" s="90"/>
      <c r="BU166" s="91"/>
      <c r="BV166" s="91"/>
      <c r="BW166" s="91"/>
      <c r="BX166" s="91"/>
      <c r="BY166" s="91"/>
      <c r="BZ166" s="92"/>
      <c r="CA166" s="90"/>
      <c r="CB166" s="91"/>
      <c r="CC166" s="91"/>
      <c r="CD166" s="91"/>
      <c r="CE166" s="91"/>
      <c r="CF166" s="91"/>
      <c r="CG166" s="92"/>
      <c r="CH166" s="90"/>
      <c r="CI166" s="91"/>
      <c r="CJ166" s="91"/>
      <c r="CK166" s="91"/>
      <c r="CL166" s="91"/>
      <c r="CM166" s="91"/>
      <c r="CN166" s="92"/>
      <c r="CO166" s="90"/>
      <c r="CP166" s="91"/>
      <c r="CQ166" s="91"/>
      <c r="CR166" s="91"/>
      <c r="CS166" s="91"/>
      <c r="CT166" s="91"/>
      <c r="CU166" s="190"/>
    </row>
    <row r="167" spans="1:99" ht="12.75">
      <c r="A167" s="60"/>
      <c r="B167" s="60"/>
      <c r="C167" s="60"/>
      <c r="D167" s="61"/>
      <c r="E167" s="191" t="s">
        <v>316</v>
      </c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3"/>
      <c r="AU167" s="101"/>
      <c r="AV167" s="102"/>
      <c r="AW167" s="102"/>
      <c r="AX167" s="102"/>
      <c r="AY167" s="103"/>
      <c r="AZ167" s="87"/>
      <c r="BA167" s="88"/>
      <c r="BB167" s="88"/>
      <c r="BC167" s="88"/>
      <c r="BD167" s="89"/>
      <c r="BE167" s="87"/>
      <c r="BF167" s="88"/>
      <c r="BG167" s="88"/>
      <c r="BH167" s="88"/>
      <c r="BI167" s="88"/>
      <c r="BJ167" s="88"/>
      <c r="BK167" s="88"/>
      <c r="BL167" s="88"/>
      <c r="BM167" s="89"/>
      <c r="BN167" s="87"/>
      <c r="BO167" s="88"/>
      <c r="BP167" s="88"/>
      <c r="BQ167" s="88"/>
      <c r="BR167" s="88"/>
      <c r="BS167" s="89"/>
      <c r="BT167" s="90"/>
      <c r="BU167" s="91"/>
      <c r="BV167" s="91"/>
      <c r="BW167" s="91"/>
      <c r="BX167" s="91"/>
      <c r="BY167" s="91"/>
      <c r="BZ167" s="92"/>
      <c r="CA167" s="90"/>
      <c r="CB167" s="91"/>
      <c r="CC167" s="91"/>
      <c r="CD167" s="91"/>
      <c r="CE167" s="91"/>
      <c r="CF167" s="91"/>
      <c r="CG167" s="92"/>
      <c r="CH167" s="90"/>
      <c r="CI167" s="91"/>
      <c r="CJ167" s="91"/>
      <c r="CK167" s="91"/>
      <c r="CL167" s="91"/>
      <c r="CM167" s="91"/>
      <c r="CN167" s="92"/>
      <c r="CO167" s="90"/>
      <c r="CP167" s="91"/>
      <c r="CQ167" s="91"/>
      <c r="CR167" s="91"/>
      <c r="CS167" s="91"/>
      <c r="CT167" s="91"/>
      <c r="CU167" s="190"/>
    </row>
    <row r="168" spans="1:99" ht="12.75">
      <c r="A168" s="60"/>
      <c r="B168" s="60"/>
      <c r="C168" s="60"/>
      <c r="D168" s="61"/>
      <c r="E168" s="191" t="s">
        <v>317</v>
      </c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3"/>
      <c r="AU168" s="101"/>
      <c r="AV168" s="102"/>
      <c r="AW168" s="102"/>
      <c r="AX168" s="102"/>
      <c r="AY168" s="103"/>
      <c r="AZ168" s="87"/>
      <c r="BA168" s="88"/>
      <c r="BB168" s="88"/>
      <c r="BC168" s="88"/>
      <c r="BD168" s="89"/>
      <c r="BE168" s="87"/>
      <c r="BF168" s="88"/>
      <c r="BG168" s="88"/>
      <c r="BH168" s="88"/>
      <c r="BI168" s="88"/>
      <c r="BJ168" s="88"/>
      <c r="BK168" s="88"/>
      <c r="BL168" s="88"/>
      <c r="BM168" s="89"/>
      <c r="BN168" s="87"/>
      <c r="BO168" s="88"/>
      <c r="BP168" s="88"/>
      <c r="BQ168" s="88"/>
      <c r="BR168" s="88"/>
      <c r="BS168" s="89"/>
      <c r="BT168" s="90"/>
      <c r="BU168" s="91"/>
      <c r="BV168" s="91"/>
      <c r="BW168" s="91"/>
      <c r="BX168" s="91"/>
      <c r="BY168" s="91"/>
      <c r="BZ168" s="92"/>
      <c r="CA168" s="90"/>
      <c r="CB168" s="91"/>
      <c r="CC168" s="91"/>
      <c r="CD168" s="91"/>
      <c r="CE168" s="91"/>
      <c r="CF168" s="91"/>
      <c r="CG168" s="92"/>
      <c r="CH168" s="90"/>
      <c r="CI168" s="91"/>
      <c r="CJ168" s="91"/>
      <c r="CK168" s="91"/>
      <c r="CL168" s="91"/>
      <c r="CM168" s="91"/>
      <c r="CN168" s="92"/>
      <c r="CO168" s="90"/>
      <c r="CP168" s="91"/>
      <c r="CQ168" s="91"/>
      <c r="CR168" s="91"/>
      <c r="CS168" s="91"/>
      <c r="CT168" s="91"/>
      <c r="CU168" s="190"/>
    </row>
    <row r="169" spans="1:99" ht="12.75">
      <c r="A169" s="60"/>
      <c r="B169" s="60"/>
      <c r="C169" s="60"/>
      <c r="D169" s="61"/>
      <c r="E169" s="191" t="s">
        <v>318</v>
      </c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3"/>
      <c r="AU169" s="101"/>
      <c r="AV169" s="102"/>
      <c r="AW169" s="102"/>
      <c r="AX169" s="102"/>
      <c r="AY169" s="103"/>
      <c r="AZ169" s="87"/>
      <c r="BA169" s="88"/>
      <c r="BB169" s="88"/>
      <c r="BC169" s="88"/>
      <c r="BD169" s="89"/>
      <c r="BE169" s="87"/>
      <c r="BF169" s="88"/>
      <c r="BG169" s="88"/>
      <c r="BH169" s="88"/>
      <c r="BI169" s="88"/>
      <c r="BJ169" s="88"/>
      <c r="BK169" s="88"/>
      <c r="BL169" s="88"/>
      <c r="BM169" s="89"/>
      <c r="BN169" s="87"/>
      <c r="BO169" s="88"/>
      <c r="BP169" s="88"/>
      <c r="BQ169" s="88"/>
      <c r="BR169" s="88"/>
      <c r="BS169" s="89"/>
      <c r="BT169" s="90"/>
      <c r="BU169" s="91"/>
      <c r="BV169" s="91"/>
      <c r="BW169" s="91"/>
      <c r="BX169" s="91"/>
      <c r="BY169" s="91"/>
      <c r="BZ169" s="92"/>
      <c r="CA169" s="90"/>
      <c r="CB169" s="91"/>
      <c r="CC169" s="91"/>
      <c r="CD169" s="91"/>
      <c r="CE169" s="91"/>
      <c r="CF169" s="91"/>
      <c r="CG169" s="92"/>
      <c r="CH169" s="90"/>
      <c r="CI169" s="91"/>
      <c r="CJ169" s="91"/>
      <c r="CK169" s="91"/>
      <c r="CL169" s="91"/>
      <c r="CM169" s="91"/>
      <c r="CN169" s="92"/>
      <c r="CO169" s="90"/>
      <c r="CP169" s="91"/>
      <c r="CQ169" s="91"/>
      <c r="CR169" s="91"/>
      <c r="CS169" s="91"/>
      <c r="CT169" s="91"/>
      <c r="CU169" s="190"/>
    </row>
    <row r="170" spans="1:99" ht="12.75">
      <c r="A170" s="60"/>
      <c r="B170" s="60"/>
      <c r="C170" s="60"/>
      <c r="D170" s="61"/>
      <c r="E170" s="191" t="s">
        <v>319</v>
      </c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3"/>
      <c r="AU170" s="101"/>
      <c r="AV170" s="102"/>
      <c r="AW170" s="102"/>
      <c r="AX170" s="102"/>
      <c r="AY170" s="103"/>
      <c r="AZ170" s="87"/>
      <c r="BA170" s="88"/>
      <c r="BB170" s="88"/>
      <c r="BC170" s="88"/>
      <c r="BD170" s="89"/>
      <c r="BE170" s="87"/>
      <c r="BF170" s="88"/>
      <c r="BG170" s="88"/>
      <c r="BH170" s="88"/>
      <c r="BI170" s="88"/>
      <c r="BJ170" s="88"/>
      <c r="BK170" s="88"/>
      <c r="BL170" s="88"/>
      <c r="BM170" s="89"/>
      <c r="BN170" s="87"/>
      <c r="BO170" s="88"/>
      <c r="BP170" s="88"/>
      <c r="BQ170" s="88"/>
      <c r="BR170" s="88"/>
      <c r="BS170" s="89"/>
      <c r="BT170" s="90"/>
      <c r="BU170" s="91"/>
      <c r="BV170" s="91"/>
      <c r="BW170" s="91"/>
      <c r="BX170" s="91"/>
      <c r="BY170" s="91"/>
      <c r="BZ170" s="92"/>
      <c r="CA170" s="90"/>
      <c r="CB170" s="91"/>
      <c r="CC170" s="91"/>
      <c r="CD170" s="91"/>
      <c r="CE170" s="91"/>
      <c r="CF170" s="91"/>
      <c r="CG170" s="92"/>
      <c r="CH170" s="90"/>
      <c r="CI170" s="91"/>
      <c r="CJ170" s="91"/>
      <c r="CK170" s="91"/>
      <c r="CL170" s="91"/>
      <c r="CM170" s="91"/>
      <c r="CN170" s="92"/>
      <c r="CO170" s="90"/>
      <c r="CP170" s="91"/>
      <c r="CQ170" s="91"/>
      <c r="CR170" s="91"/>
      <c r="CS170" s="91"/>
      <c r="CT170" s="91"/>
      <c r="CU170" s="190"/>
    </row>
    <row r="171" spans="1:99" ht="12.75" customHeight="1">
      <c r="A171" s="60"/>
      <c r="B171" s="60"/>
      <c r="C171" s="60"/>
      <c r="D171" s="61"/>
      <c r="E171" s="194" t="s">
        <v>320</v>
      </c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5"/>
      <c r="AU171" s="73"/>
      <c r="AV171" s="39"/>
      <c r="AW171" s="39"/>
      <c r="AX171" s="39"/>
      <c r="AY171" s="74"/>
      <c r="AZ171" s="84"/>
      <c r="BA171" s="85"/>
      <c r="BB171" s="85"/>
      <c r="BC171" s="85"/>
      <c r="BD171" s="86"/>
      <c r="BE171" s="84"/>
      <c r="BF171" s="85"/>
      <c r="BG171" s="85"/>
      <c r="BH171" s="85"/>
      <c r="BI171" s="85"/>
      <c r="BJ171" s="85"/>
      <c r="BK171" s="85"/>
      <c r="BL171" s="85"/>
      <c r="BM171" s="86"/>
      <c r="BN171" s="84"/>
      <c r="BO171" s="85"/>
      <c r="BP171" s="85"/>
      <c r="BQ171" s="85"/>
      <c r="BR171" s="85"/>
      <c r="BS171" s="86"/>
      <c r="BT171" s="55"/>
      <c r="BU171" s="56"/>
      <c r="BV171" s="56"/>
      <c r="BW171" s="56"/>
      <c r="BX171" s="56"/>
      <c r="BY171" s="56"/>
      <c r="BZ171" s="57"/>
      <c r="CA171" s="55"/>
      <c r="CB171" s="56"/>
      <c r="CC171" s="56"/>
      <c r="CD171" s="56"/>
      <c r="CE171" s="56"/>
      <c r="CF171" s="56"/>
      <c r="CG171" s="57"/>
      <c r="CH171" s="55"/>
      <c r="CI171" s="56"/>
      <c r="CJ171" s="56"/>
      <c r="CK171" s="56"/>
      <c r="CL171" s="56"/>
      <c r="CM171" s="56"/>
      <c r="CN171" s="57"/>
      <c r="CO171" s="55"/>
      <c r="CP171" s="56"/>
      <c r="CQ171" s="56"/>
      <c r="CR171" s="56"/>
      <c r="CS171" s="56"/>
      <c r="CT171" s="56"/>
      <c r="CU171" s="114"/>
    </row>
    <row r="172" spans="1:99" ht="12.75">
      <c r="A172" s="60" t="s">
        <v>321</v>
      </c>
      <c r="B172" s="60"/>
      <c r="C172" s="60"/>
      <c r="D172" s="61"/>
      <c r="E172" s="196" t="s">
        <v>322</v>
      </c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8"/>
      <c r="AU172" s="70" t="s">
        <v>323</v>
      </c>
      <c r="AV172" s="71"/>
      <c r="AW172" s="71"/>
      <c r="AX172" s="71"/>
      <c r="AY172" s="72"/>
      <c r="AZ172" s="81" t="s">
        <v>44</v>
      </c>
      <c r="BA172" s="82"/>
      <c r="BB172" s="82"/>
      <c r="BC172" s="82"/>
      <c r="BD172" s="83"/>
      <c r="BE172" s="81" t="s">
        <v>44</v>
      </c>
      <c r="BF172" s="82"/>
      <c r="BG172" s="82"/>
      <c r="BH172" s="82"/>
      <c r="BI172" s="82"/>
      <c r="BJ172" s="82"/>
      <c r="BK172" s="82"/>
      <c r="BL172" s="82"/>
      <c r="BM172" s="83"/>
      <c r="BN172" s="81" t="s">
        <v>44</v>
      </c>
      <c r="BO172" s="82"/>
      <c r="BP172" s="82"/>
      <c r="BQ172" s="82"/>
      <c r="BR172" s="82"/>
      <c r="BS172" s="83"/>
      <c r="BT172" s="52"/>
      <c r="BU172" s="53"/>
      <c r="BV172" s="53"/>
      <c r="BW172" s="53"/>
      <c r="BX172" s="53"/>
      <c r="BY172" s="53"/>
      <c r="BZ172" s="54"/>
      <c r="CA172" s="52"/>
      <c r="CB172" s="53"/>
      <c r="CC172" s="53"/>
      <c r="CD172" s="53"/>
      <c r="CE172" s="53"/>
      <c r="CF172" s="53"/>
      <c r="CG172" s="54"/>
      <c r="CH172" s="52"/>
      <c r="CI172" s="53"/>
      <c r="CJ172" s="53"/>
      <c r="CK172" s="53"/>
      <c r="CL172" s="53"/>
      <c r="CM172" s="53"/>
      <c r="CN172" s="54"/>
      <c r="CO172" s="52"/>
      <c r="CP172" s="53"/>
      <c r="CQ172" s="53"/>
      <c r="CR172" s="53"/>
      <c r="CS172" s="53"/>
      <c r="CT172" s="53"/>
      <c r="CU172" s="113"/>
    </row>
    <row r="173" spans="1:99" ht="12.75">
      <c r="A173" s="60"/>
      <c r="B173" s="60"/>
      <c r="C173" s="60"/>
      <c r="D173" s="61"/>
      <c r="E173" s="191" t="s">
        <v>324</v>
      </c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3"/>
      <c r="AU173" s="101"/>
      <c r="AV173" s="102"/>
      <c r="AW173" s="102"/>
      <c r="AX173" s="102"/>
      <c r="AY173" s="103"/>
      <c r="AZ173" s="87"/>
      <c r="BA173" s="88"/>
      <c r="BB173" s="88"/>
      <c r="BC173" s="88"/>
      <c r="BD173" s="89"/>
      <c r="BE173" s="87"/>
      <c r="BF173" s="88"/>
      <c r="BG173" s="88"/>
      <c r="BH173" s="88"/>
      <c r="BI173" s="88"/>
      <c r="BJ173" s="88"/>
      <c r="BK173" s="88"/>
      <c r="BL173" s="88"/>
      <c r="BM173" s="89"/>
      <c r="BN173" s="87"/>
      <c r="BO173" s="88"/>
      <c r="BP173" s="88"/>
      <c r="BQ173" s="88"/>
      <c r="BR173" s="88"/>
      <c r="BS173" s="89"/>
      <c r="BT173" s="90"/>
      <c r="BU173" s="91"/>
      <c r="BV173" s="91"/>
      <c r="BW173" s="91"/>
      <c r="BX173" s="91"/>
      <c r="BY173" s="91"/>
      <c r="BZ173" s="92"/>
      <c r="CA173" s="90"/>
      <c r="CB173" s="91"/>
      <c r="CC173" s="91"/>
      <c r="CD173" s="91"/>
      <c r="CE173" s="91"/>
      <c r="CF173" s="91"/>
      <c r="CG173" s="92"/>
      <c r="CH173" s="90"/>
      <c r="CI173" s="91"/>
      <c r="CJ173" s="91"/>
      <c r="CK173" s="91"/>
      <c r="CL173" s="91"/>
      <c r="CM173" s="91"/>
      <c r="CN173" s="92"/>
      <c r="CO173" s="90"/>
      <c r="CP173" s="91"/>
      <c r="CQ173" s="91"/>
      <c r="CR173" s="91"/>
      <c r="CS173" s="91"/>
      <c r="CT173" s="91"/>
      <c r="CU173" s="190"/>
    </row>
    <row r="174" spans="1:99" ht="13.5">
      <c r="A174" s="60"/>
      <c r="B174" s="60"/>
      <c r="C174" s="60"/>
      <c r="D174" s="61"/>
      <c r="E174" s="194" t="s">
        <v>325</v>
      </c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5"/>
      <c r="AU174" s="73"/>
      <c r="AV174" s="39"/>
      <c r="AW174" s="39"/>
      <c r="AX174" s="39"/>
      <c r="AY174" s="74"/>
      <c r="AZ174" s="84"/>
      <c r="BA174" s="85"/>
      <c r="BB174" s="85"/>
      <c r="BC174" s="85"/>
      <c r="BD174" s="86"/>
      <c r="BE174" s="84"/>
      <c r="BF174" s="85"/>
      <c r="BG174" s="85"/>
      <c r="BH174" s="85"/>
      <c r="BI174" s="85"/>
      <c r="BJ174" s="85"/>
      <c r="BK174" s="85"/>
      <c r="BL174" s="85"/>
      <c r="BM174" s="86"/>
      <c r="BN174" s="84"/>
      <c r="BO174" s="85"/>
      <c r="BP174" s="85"/>
      <c r="BQ174" s="85"/>
      <c r="BR174" s="85"/>
      <c r="BS174" s="86"/>
      <c r="BT174" s="55"/>
      <c r="BU174" s="56"/>
      <c r="BV174" s="56"/>
      <c r="BW174" s="56"/>
      <c r="BX174" s="56"/>
      <c r="BY174" s="56"/>
      <c r="BZ174" s="57"/>
      <c r="CA174" s="55"/>
      <c r="CB174" s="56"/>
      <c r="CC174" s="56"/>
      <c r="CD174" s="56"/>
      <c r="CE174" s="56"/>
      <c r="CF174" s="56"/>
      <c r="CG174" s="57"/>
      <c r="CH174" s="55"/>
      <c r="CI174" s="56"/>
      <c r="CJ174" s="56"/>
      <c r="CK174" s="56"/>
      <c r="CL174" s="56"/>
      <c r="CM174" s="56"/>
      <c r="CN174" s="57"/>
      <c r="CO174" s="55"/>
      <c r="CP174" s="56"/>
      <c r="CQ174" s="56"/>
      <c r="CR174" s="56"/>
      <c r="CS174" s="56"/>
      <c r="CT174" s="56"/>
      <c r="CU174" s="114"/>
    </row>
    <row r="175" spans="1:99" ht="12.75">
      <c r="A175" s="162" t="s">
        <v>326</v>
      </c>
      <c r="B175" s="162"/>
      <c r="C175" s="162"/>
      <c r="D175" s="163"/>
      <c r="E175" s="164" t="s">
        <v>327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6"/>
      <c r="AU175" s="167" t="s">
        <v>328</v>
      </c>
      <c r="AV175" s="168"/>
      <c r="AW175" s="168"/>
      <c r="AX175" s="168"/>
      <c r="AY175" s="169"/>
      <c r="AZ175" s="176" t="s">
        <v>44</v>
      </c>
      <c r="BA175" s="177"/>
      <c r="BB175" s="177"/>
      <c r="BC175" s="177"/>
      <c r="BD175" s="178"/>
      <c r="BE175" s="176" t="s">
        <v>44</v>
      </c>
      <c r="BF175" s="177"/>
      <c r="BG175" s="177"/>
      <c r="BH175" s="177"/>
      <c r="BI175" s="177"/>
      <c r="BJ175" s="177"/>
      <c r="BK175" s="177"/>
      <c r="BL175" s="177"/>
      <c r="BM175" s="178"/>
      <c r="BN175" s="176" t="s">
        <v>44</v>
      </c>
      <c r="BO175" s="177"/>
      <c r="BP175" s="177"/>
      <c r="BQ175" s="177"/>
      <c r="BR175" s="177"/>
      <c r="BS175" s="178"/>
      <c r="BT175" s="148"/>
      <c r="BU175" s="149"/>
      <c r="BV175" s="149"/>
      <c r="BW175" s="149"/>
      <c r="BX175" s="149"/>
      <c r="BY175" s="149"/>
      <c r="BZ175" s="150"/>
      <c r="CA175" s="148"/>
      <c r="CB175" s="149"/>
      <c r="CC175" s="149"/>
      <c r="CD175" s="149"/>
      <c r="CE175" s="149"/>
      <c r="CF175" s="149"/>
      <c r="CG175" s="150"/>
      <c r="CH175" s="148"/>
      <c r="CI175" s="149"/>
      <c r="CJ175" s="149"/>
      <c r="CK175" s="149"/>
      <c r="CL175" s="149"/>
      <c r="CM175" s="149"/>
      <c r="CN175" s="150"/>
      <c r="CO175" s="148"/>
      <c r="CP175" s="149"/>
      <c r="CQ175" s="149"/>
      <c r="CR175" s="149"/>
      <c r="CS175" s="149"/>
      <c r="CT175" s="149"/>
      <c r="CU175" s="186"/>
    </row>
    <row r="176" spans="1:99" ht="12.75">
      <c r="A176" s="162"/>
      <c r="B176" s="162"/>
      <c r="C176" s="162"/>
      <c r="D176" s="163"/>
      <c r="E176" s="157" t="s">
        <v>329</v>
      </c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9"/>
      <c r="AU176" s="170"/>
      <c r="AV176" s="171"/>
      <c r="AW176" s="171"/>
      <c r="AX176" s="171"/>
      <c r="AY176" s="172"/>
      <c r="AZ176" s="179"/>
      <c r="BA176" s="180"/>
      <c r="BB176" s="180"/>
      <c r="BC176" s="180"/>
      <c r="BD176" s="181"/>
      <c r="BE176" s="179"/>
      <c r="BF176" s="180"/>
      <c r="BG176" s="180"/>
      <c r="BH176" s="180"/>
      <c r="BI176" s="180"/>
      <c r="BJ176" s="180"/>
      <c r="BK176" s="180"/>
      <c r="BL176" s="180"/>
      <c r="BM176" s="181"/>
      <c r="BN176" s="179"/>
      <c r="BO176" s="180"/>
      <c r="BP176" s="180"/>
      <c r="BQ176" s="180"/>
      <c r="BR176" s="180"/>
      <c r="BS176" s="181"/>
      <c r="BT176" s="151"/>
      <c r="BU176" s="152"/>
      <c r="BV176" s="152"/>
      <c r="BW176" s="152"/>
      <c r="BX176" s="152"/>
      <c r="BY176" s="152"/>
      <c r="BZ176" s="153"/>
      <c r="CA176" s="151"/>
      <c r="CB176" s="152"/>
      <c r="CC176" s="152"/>
      <c r="CD176" s="152"/>
      <c r="CE176" s="152"/>
      <c r="CF176" s="152"/>
      <c r="CG176" s="153"/>
      <c r="CH176" s="151"/>
      <c r="CI176" s="152"/>
      <c r="CJ176" s="152"/>
      <c r="CK176" s="152"/>
      <c r="CL176" s="152"/>
      <c r="CM176" s="152"/>
      <c r="CN176" s="153"/>
      <c r="CO176" s="151"/>
      <c r="CP176" s="152"/>
      <c r="CQ176" s="152"/>
      <c r="CR176" s="152"/>
      <c r="CS176" s="152"/>
      <c r="CT176" s="152"/>
      <c r="CU176" s="187"/>
    </row>
    <row r="177" spans="1:99" ht="12.75" customHeight="1">
      <c r="A177" s="162"/>
      <c r="B177" s="162"/>
      <c r="C177" s="162"/>
      <c r="D177" s="163"/>
      <c r="E177" s="160" t="s">
        <v>408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1"/>
      <c r="AU177" s="173"/>
      <c r="AV177" s="174"/>
      <c r="AW177" s="174"/>
      <c r="AX177" s="174"/>
      <c r="AY177" s="175"/>
      <c r="AZ177" s="182"/>
      <c r="BA177" s="183"/>
      <c r="BB177" s="183"/>
      <c r="BC177" s="183"/>
      <c r="BD177" s="184"/>
      <c r="BE177" s="182"/>
      <c r="BF177" s="183"/>
      <c r="BG177" s="183"/>
      <c r="BH177" s="183"/>
      <c r="BI177" s="183"/>
      <c r="BJ177" s="183"/>
      <c r="BK177" s="183"/>
      <c r="BL177" s="183"/>
      <c r="BM177" s="184"/>
      <c r="BN177" s="182"/>
      <c r="BO177" s="183"/>
      <c r="BP177" s="183"/>
      <c r="BQ177" s="183"/>
      <c r="BR177" s="183"/>
      <c r="BS177" s="184"/>
      <c r="BT177" s="154"/>
      <c r="BU177" s="155"/>
      <c r="BV177" s="155"/>
      <c r="BW177" s="155"/>
      <c r="BX177" s="155"/>
      <c r="BY177" s="155"/>
      <c r="BZ177" s="156"/>
      <c r="CA177" s="154"/>
      <c r="CB177" s="155"/>
      <c r="CC177" s="155"/>
      <c r="CD177" s="155"/>
      <c r="CE177" s="155"/>
      <c r="CF177" s="155"/>
      <c r="CG177" s="156"/>
      <c r="CH177" s="154"/>
      <c r="CI177" s="155"/>
      <c r="CJ177" s="155"/>
      <c r="CK177" s="155"/>
      <c r="CL177" s="155"/>
      <c r="CM177" s="155"/>
      <c r="CN177" s="156"/>
      <c r="CO177" s="154"/>
      <c r="CP177" s="155"/>
      <c r="CQ177" s="155"/>
      <c r="CR177" s="155"/>
      <c r="CS177" s="155"/>
      <c r="CT177" s="155"/>
      <c r="CU177" s="188"/>
    </row>
    <row r="178" spans="1:99" ht="12.75" hidden="1">
      <c r="A178" s="60" t="s">
        <v>330</v>
      </c>
      <c r="B178" s="60"/>
      <c r="C178" s="60"/>
      <c r="D178" s="61"/>
      <c r="E178" s="189" t="s">
        <v>49</v>
      </c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3"/>
      <c r="AU178" s="70" t="s">
        <v>331</v>
      </c>
      <c r="AV178" s="71"/>
      <c r="AW178" s="71"/>
      <c r="AX178" s="71"/>
      <c r="AY178" s="72"/>
      <c r="AZ178" s="81" t="s">
        <v>44</v>
      </c>
      <c r="BA178" s="82"/>
      <c r="BB178" s="82"/>
      <c r="BC178" s="82"/>
      <c r="BD178" s="83"/>
      <c r="BE178" s="81" t="s">
        <v>44</v>
      </c>
      <c r="BF178" s="82"/>
      <c r="BG178" s="82"/>
      <c r="BH178" s="82"/>
      <c r="BI178" s="82"/>
      <c r="BJ178" s="82"/>
      <c r="BK178" s="82"/>
      <c r="BL178" s="82"/>
      <c r="BM178" s="83"/>
      <c r="BN178" s="81" t="s">
        <v>44</v>
      </c>
      <c r="BO178" s="82"/>
      <c r="BP178" s="82"/>
      <c r="BQ178" s="82"/>
      <c r="BR178" s="82"/>
      <c r="BS178" s="83"/>
      <c r="BT178" s="52"/>
      <c r="BU178" s="53"/>
      <c r="BV178" s="53"/>
      <c r="BW178" s="53"/>
      <c r="BX178" s="53"/>
      <c r="BY178" s="53"/>
      <c r="BZ178" s="54"/>
      <c r="CA178" s="52"/>
      <c r="CB178" s="53"/>
      <c r="CC178" s="53"/>
      <c r="CD178" s="53"/>
      <c r="CE178" s="53"/>
      <c r="CF178" s="53"/>
      <c r="CG178" s="54"/>
      <c r="CH178" s="52"/>
      <c r="CI178" s="53"/>
      <c r="CJ178" s="53"/>
      <c r="CK178" s="53"/>
      <c r="CL178" s="53"/>
      <c r="CM178" s="53"/>
      <c r="CN178" s="54"/>
      <c r="CO178" s="52"/>
      <c r="CP178" s="53"/>
      <c r="CQ178" s="53"/>
      <c r="CR178" s="53"/>
      <c r="CS178" s="53"/>
      <c r="CT178" s="53"/>
      <c r="CU178" s="113"/>
    </row>
    <row r="179" spans="1:99" ht="12.75" hidden="1">
      <c r="A179" s="60"/>
      <c r="B179" s="60"/>
      <c r="C179" s="60"/>
      <c r="D179" s="61"/>
      <c r="E179" s="146" t="s">
        <v>332</v>
      </c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7"/>
      <c r="AU179" s="73"/>
      <c r="AV179" s="39"/>
      <c r="AW179" s="39"/>
      <c r="AX179" s="39"/>
      <c r="AY179" s="74"/>
      <c r="AZ179" s="84"/>
      <c r="BA179" s="85"/>
      <c r="BB179" s="85"/>
      <c r="BC179" s="85"/>
      <c r="BD179" s="86"/>
      <c r="BE179" s="84"/>
      <c r="BF179" s="85"/>
      <c r="BG179" s="85"/>
      <c r="BH179" s="85"/>
      <c r="BI179" s="85"/>
      <c r="BJ179" s="85"/>
      <c r="BK179" s="85"/>
      <c r="BL179" s="85"/>
      <c r="BM179" s="86"/>
      <c r="BN179" s="84"/>
      <c r="BO179" s="85"/>
      <c r="BP179" s="85"/>
      <c r="BQ179" s="85"/>
      <c r="BR179" s="85"/>
      <c r="BS179" s="86"/>
      <c r="BT179" s="55"/>
      <c r="BU179" s="56"/>
      <c r="BV179" s="56"/>
      <c r="BW179" s="56"/>
      <c r="BX179" s="56"/>
      <c r="BY179" s="56"/>
      <c r="BZ179" s="57"/>
      <c r="CA179" s="55"/>
      <c r="CB179" s="56"/>
      <c r="CC179" s="56"/>
      <c r="CD179" s="56"/>
      <c r="CE179" s="56"/>
      <c r="CF179" s="56"/>
      <c r="CG179" s="57"/>
      <c r="CH179" s="55"/>
      <c r="CI179" s="56"/>
      <c r="CJ179" s="56"/>
      <c r="CK179" s="56"/>
      <c r="CL179" s="56"/>
      <c r="CM179" s="56"/>
      <c r="CN179" s="57"/>
      <c r="CO179" s="55"/>
      <c r="CP179" s="56"/>
      <c r="CQ179" s="56"/>
      <c r="CR179" s="56"/>
      <c r="CS179" s="56"/>
      <c r="CT179" s="56"/>
      <c r="CU179" s="114"/>
    </row>
    <row r="180" spans="1:99" ht="13.5" hidden="1">
      <c r="A180" s="60"/>
      <c r="B180" s="60"/>
      <c r="C180" s="60"/>
      <c r="D180" s="61"/>
      <c r="E180" s="185" t="s">
        <v>333</v>
      </c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6"/>
      <c r="AU180" s="118"/>
      <c r="AV180" s="119"/>
      <c r="AW180" s="119"/>
      <c r="AX180" s="119"/>
      <c r="AY180" s="120"/>
      <c r="AZ180" s="75"/>
      <c r="BA180" s="76"/>
      <c r="BB180" s="76"/>
      <c r="BC180" s="76"/>
      <c r="BD180" s="77"/>
      <c r="BE180" s="75"/>
      <c r="BF180" s="76"/>
      <c r="BG180" s="76"/>
      <c r="BH180" s="76"/>
      <c r="BI180" s="76"/>
      <c r="BJ180" s="76"/>
      <c r="BK180" s="76"/>
      <c r="BL180" s="76"/>
      <c r="BM180" s="77"/>
      <c r="BN180" s="75"/>
      <c r="BO180" s="76"/>
      <c r="BP180" s="76"/>
      <c r="BQ180" s="76"/>
      <c r="BR180" s="76"/>
      <c r="BS180" s="77"/>
      <c r="BT180" s="52"/>
      <c r="BU180" s="53"/>
      <c r="BV180" s="53"/>
      <c r="BW180" s="53"/>
      <c r="BX180" s="53"/>
      <c r="BY180" s="53"/>
      <c r="BZ180" s="54"/>
      <c r="CA180" s="52"/>
      <c r="CB180" s="53"/>
      <c r="CC180" s="53"/>
      <c r="CD180" s="53"/>
      <c r="CE180" s="53"/>
      <c r="CF180" s="53"/>
      <c r="CG180" s="54"/>
      <c r="CH180" s="52"/>
      <c r="CI180" s="53"/>
      <c r="CJ180" s="53"/>
      <c r="CK180" s="53"/>
      <c r="CL180" s="53"/>
      <c r="CM180" s="53"/>
      <c r="CN180" s="54"/>
      <c r="CO180" s="52"/>
      <c r="CP180" s="53"/>
      <c r="CQ180" s="53"/>
      <c r="CR180" s="53"/>
      <c r="CS180" s="53"/>
      <c r="CT180" s="53"/>
      <c r="CU180" s="113"/>
    </row>
    <row r="181" spans="1:99" ht="12.75" hidden="1">
      <c r="A181" s="60"/>
      <c r="B181" s="60"/>
      <c r="C181" s="60"/>
      <c r="D181" s="61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4"/>
      <c r="AU181" s="121"/>
      <c r="AV181" s="42"/>
      <c r="AW181" s="42"/>
      <c r="AX181" s="42"/>
      <c r="AY181" s="122"/>
      <c r="AZ181" s="78"/>
      <c r="BA181" s="79"/>
      <c r="BB181" s="79"/>
      <c r="BC181" s="79"/>
      <c r="BD181" s="80"/>
      <c r="BE181" s="78"/>
      <c r="BF181" s="79"/>
      <c r="BG181" s="79"/>
      <c r="BH181" s="79"/>
      <c r="BI181" s="79"/>
      <c r="BJ181" s="79"/>
      <c r="BK181" s="79"/>
      <c r="BL181" s="79"/>
      <c r="BM181" s="80"/>
      <c r="BN181" s="78"/>
      <c r="BO181" s="79"/>
      <c r="BP181" s="79"/>
      <c r="BQ181" s="79"/>
      <c r="BR181" s="79"/>
      <c r="BS181" s="80"/>
      <c r="BT181" s="55"/>
      <c r="BU181" s="56"/>
      <c r="BV181" s="56"/>
      <c r="BW181" s="56"/>
      <c r="BX181" s="56"/>
      <c r="BY181" s="56"/>
      <c r="BZ181" s="57"/>
      <c r="CA181" s="55"/>
      <c r="CB181" s="56"/>
      <c r="CC181" s="56"/>
      <c r="CD181" s="56"/>
      <c r="CE181" s="56"/>
      <c r="CF181" s="56"/>
      <c r="CG181" s="57"/>
      <c r="CH181" s="55"/>
      <c r="CI181" s="56"/>
      <c r="CJ181" s="56"/>
      <c r="CK181" s="56"/>
      <c r="CL181" s="56"/>
      <c r="CM181" s="56"/>
      <c r="CN181" s="57"/>
      <c r="CO181" s="55"/>
      <c r="CP181" s="56"/>
      <c r="CQ181" s="56"/>
      <c r="CR181" s="56"/>
      <c r="CS181" s="56"/>
      <c r="CT181" s="56"/>
      <c r="CU181" s="114"/>
    </row>
    <row r="182" spans="1:99" ht="12.75" hidden="1">
      <c r="A182" s="60"/>
      <c r="B182" s="60"/>
      <c r="C182" s="60"/>
      <c r="D182" s="61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4"/>
      <c r="AU182" s="115"/>
      <c r="AV182" s="116"/>
      <c r="AW182" s="116"/>
      <c r="AX182" s="116"/>
      <c r="AY182" s="116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6"/>
    </row>
    <row r="183" spans="1:99" ht="13.5" hidden="1">
      <c r="A183" s="60"/>
      <c r="B183" s="60"/>
      <c r="C183" s="60"/>
      <c r="D183" s="61"/>
      <c r="E183" s="185" t="s">
        <v>334</v>
      </c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6"/>
      <c r="AU183" s="118"/>
      <c r="AV183" s="119"/>
      <c r="AW183" s="119"/>
      <c r="AX183" s="119"/>
      <c r="AY183" s="120"/>
      <c r="AZ183" s="75"/>
      <c r="BA183" s="76"/>
      <c r="BB183" s="76"/>
      <c r="BC183" s="76"/>
      <c r="BD183" s="77"/>
      <c r="BE183" s="75"/>
      <c r="BF183" s="76"/>
      <c r="BG183" s="76"/>
      <c r="BH183" s="76"/>
      <c r="BI183" s="76"/>
      <c r="BJ183" s="76"/>
      <c r="BK183" s="76"/>
      <c r="BL183" s="76"/>
      <c r="BM183" s="77"/>
      <c r="BN183" s="75"/>
      <c r="BO183" s="76"/>
      <c r="BP183" s="76"/>
      <c r="BQ183" s="76"/>
      <c r="BR183" s="76"/>
      <c r="BS183" s="77"/>
      <c r="BT183" s="52"/>
      <c r="BU183" s="53"/>
      <c r="BV183" s="53"/>
      <c r="BW183" s="53"/>
      <c r="BX183" s="53"/>
      <c r="BY183" s="53"/>
      <c r="BZ183" s="54"/>
      <c r="CA183" s="52"/>
      <c r="CB183" s="53"/>
      <c r="CC183" s="53"/>
      <c r="CD183" s="53"/>
      <c r="CE183" s="53"/>
      <c r="CF183" s="53"/>
      <c r="CG183" s="54"/>
      <c r="CH183" s="52"/>
      <c r="CI183" s="53"/>
      <c r="CJ183" s="53"/>
      <c r="CK183" s="53"/>
      <c r="CL183" s="53"/>
      <c r="CM183" s="53"/>
      <c r="CN183" s="54"/>
      <c r="CO183" s="52"/>
      <c r="CP183" s="53"/>
      <c r="CQ183" s="53"/>
      <c r="CR183" s="53"/>
      <c r="CS183" s="53"/>
      <c r="CT183" s="53"/>
      <c r="CU183" s="113"/>
    </row>
    <row r="184" spans="1:99" ht="12.75" hidden="1">
      <c r="A184" s="60"/>
      <c r="B184" s="60"/>
      <c r="C184" s="60"/>
      <c r="D184" s="61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4"/>
      <c r="AU184" s="121"/>
      <c r="AV184" s="42"/>
      <c r="AW184" s="42"/>
      <c r="AX184" s="42"/>
      <c r="AY184" s="122"/>
      <c r="AZ184" s="78"/>
      <c r="BA184" s="79"/>
      <c r="BB184" s="79"/>
      <c r="BC184" s="79"/>
      <c r="BD184" s="80"/>
      <c r="BE184" s="78"/>
      <c r="BF184" s="79"/>
      <c r="BG184" s="79"/>
      <c r="BH184" s="79"/>
      <c r="BI184" s="79"/>
      <c r="BJ184" s="79"/>
      <c r="BK184" s="79"/>
      <c r="BL184" s="79"/>
      <c r="BM184" s="80"/>
      <c r="BN184" s="78"/>
      <c r="BO184" s="79"/>
      <c r="BP184" s="79"/>
      <c r="BQ184" s="79"/>
      <c r="BR184" s="79"/>
      <c r="BS184" s="80"/>
      <c r="BT184" s="55"/>
      <c r="BU184" s="56"/>
      <c r="BV184" s="56"/>
      <c r="BW184" s="56"/>
      <c r="BX184" s="56"/>
      <c r="BY184" s="56"/>
      <c r="BZ184" s="57"/>
      <c r="CA184" s="55"/>
      <c r="CB184" s="56"/>
      <c r="CC184" s="56"/>
      <c r="CD184" s="56"/>
      <c r="CE184" s="56"/>
      <c r="CF184" s="56"/>
      <c r="CG184" s="57"/>
      <c r="CH184" s="55"/>
      <c r="CI184" s="56"/>
      <c r="CJ184" s="56"/>
      <c r="CK184" s="56"/>
      <c r="CL184" s="56"/>
      <c r="CM184" s="56"/>
      <c r="CN184" s="57"/>
      <c r="CO184" s="55"/>
      <c r="CP184" s="56"/>
      <c r="CQ184" s="56"/>
      <c r="CR184" s="56"/>
      <c r="CS184" s="56"/>
      <c r="CT184" s="56"/>
      <c r="CU184" s="114"/>
    </row>
    <row r="185" spans="1:99" ht="12.75" hidden="1">
      <c r="A185" s="60"/>
      <c r="B185" s="60"/>
      <c r="C185" s="60"/>
      <c r="D185" s="61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4"/>
      <c r="AU185" s="115"/>
      <c r="AV185" s="116"/>
      <c r="AW185" s="116"/>
      <c r="AX185" s="116"/>
      <c r="AY185" s="116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6"/>
    </row>
    <row r="186" spans="1:99" ht="12.75" hidden="1">
      <c r="A186" s="60" t="s">
        <v>335</v>
      </c>
      <c r="B186" s="60"/>
      <c r="C186" s="60"/>
      <c r="D186" s="61"/>
      <c r="E186" s="127" t="s">
        <v>336</v>
      </c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9"/>
      <c r="AU186" s="111" t="s">
        <v>337</v>
      </c>
      <c r="AV186" s="112"/>
      <c r="AW186" s="112"/>
      <c r="AX186" s="112"/>
      <c r="AY186" s="112"/>
      <c r="AZ186" s="104" t="s">
        <v>44</v>
      </c>
      <c r="BA186" s="104"/>
      <c r="BB186" s="104"/>
      <c r="BC186" s="104"/>
      <c r="BD186" s="104"/>
      <c r="BE186" s="104" t="s">
        <v>44</v>
      </c>
      <c r="BF186" s="104"/>
      <c r="BG186" s="104"/>
      <c r="BH186" s="104"/>
      <c r="BI186" s="104"/>
      <c r="BJ186" s="104"/>
      <c r="BK186" s="104"/>
      <c r="BL186" s="104"/>
      <c r="BM186" s="104"/>
      <c r="BN186" s="104" t="s">
        <v>44</v>
      </c>
      <c r="BO186" s="104"/>
      <c r="BP186" s="104"/>
      <c r="BQ186" s="104"/>
      <c r="BR186" s="104"/>
      <c r="BS186" s="104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6"/>
    </row>
    <row r="187" spans="1:99" ht="12.75">
      <c r="A187" s="162" t="s">
        <v>338</v>
      </c>
      <c r="B187" s="162"/>
      <c r="C187" s="162"/>
      <c r="D187" s="163"/>
      <c r="E187" s="164" t="s">
        <v>322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6"/>
      <c r="AU187" s="167" t="s">
        <v>339</v>
      </c>
      <c r="AV187" s="168"/>
      <c r="AW187" s="168"/>
      <c r="AX187" s="168"/>
      <c r="AY187" s="169"/>
      <c r="AZ187" s="176" t="s">
        <v>44</v>
      </c>
      <c r="BA187" s="177"/>
      <c r="BB187" s="177"/>
      <c r="BC187" s="177"/>
      <c r="BD187" s="178"/>
      <c r="BE187" s="176" t="s">
        <v>44</v>
      </c>
      <c r="BF187" s="177"/>
      <c r="BG187" s="177"/>
      <c r="BH187" s="177"/>
      <c r="BI187" s="177"/>
      <c r="BJ187" s="177"/>
      <c r="BK187" s="177"/>
      <c r="BL187" s="177"/>
      <c r="BM187" s="178"/>
      <c r="BN187" s="176" t="s">
        <v>44</v>
      </c>
      <c r="BO187" s="177"/>
      <c r="BP187" s="177"/>
      <c r="BQ187" s="177"/>
      <c r="BR187" s="177"/>
      <c r="BS187" s="178"/>
      <c r="BT187" s="148">
        <f>BT190+BT196+BT214</f>
        <v>30028700.900000002</v>
      </c>
      <c r="BU187" s="149"/>
      <c r="BV187" s="149"/>
      <c r="BW187" s="149"/>
      <c r="BX187" s="149"/>
      <c r="BY187" s="149"/>
      <c r="BZ187" s="150"/>
      <c r="CA187" s="148">
        <f>CA190+CA196+CA214</f>
        <v>25850197.6</v>
      </c>
      <c r="CB187" s="149"/>
      <c r="CC187" s="149"/>
      <c r="CD187" s="149"/>
      <c r="CE187" s="149"/>
      <c r="CF187" s="149"/>
      <c r="CG187" s="150"/>
      <c r="CH187" s="148">
        <f>CH190+CH196+CH214</f>
        <v>24428191.130000003</v>
      </c>
      <c r="CI187" s="149"/>
      <c r="CJ187" s="149"/>
      <c r="CK187" s="149"/>
      <c r="CL187" s="149"/>
      <c r="CM187" s="149"/>
      <c r="CN187" s="150"/>
      <c r="CO187" s="148">
        <f>CO190+CO196+CO214</f>
        <v>0</v>
      </c>
      <c r="CP187" s="149"/>
      <c r="CQ187" s="149"/>
      <c r="CR187" s="149"/>
      <c r="CS187" s="149"/>
      <c r="CT187" s="149"/>
      <c r="CU187" s="150"/>
    </row>
    <row r="188" spans="1:99" ht="12.75">
      <c r="A188" s="162"/>
      <c r="B188" s="162"/>
      <c r="C188" s="162"/>
      <c r="D188" s="163"/>
      <c r="E188" s="157" t="s">
        <v>340</v>
      </c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9"/>
      <c r="AU188" s="170"/>
      <c r="AV188" s="171"/>
      <c r="AW188" s="171"/>
      <c r="AX188" s="171"/>
      <c r="AY188" s="172"/>
      <c r="AZ188" s="179"/>
      <c r="BA188" s="180"/>
      <c r="BB188" s="180"/>
      <c r="BC188" s="180"/>
      <c r="BD188" s="181"/>
      <c r="BE188" s="179"/>
      <c r="BF188" s="180"/>
      <c r="BG188" s="180"/>
      <c r="BH188" s="180"/>
      <c r="BI188" s="180"/>
      <c r="BJ188" s="180"/>
      <c r="BK188" s="180"/>
      <c r="BL188" s="180"/>
      <c r="BM188" s="181"/>
      <c r="BN188" s="179"/>
      <c r="BO188" s="180"/>
      <c r="BP188" s="180"/>
      <c r="BQ188" s="180"/>
      <c r="BR188" s="180"/>
      <c r="BS188" s="181"/>
      <c r="BT188" s="151"/>
      <c r="BU188" s="152"/>
      <c r="BV188" s="152"/>
      <c r="BW188" s="152"/>
      <c r="BX188" s="152"/>
      <c r="BY188" s="152"/>
      <c r="BZ188" s="153"/>
      <c r="CA188" s="151"/>
      <c r="CB188" s="152"/>
      <c r="CC188" s="152"/>
      <c r="CD188" s="152"/>
      <c r="CE188" s="152"/>
      <c r="CF188" s="152"/>
      <c r="CG188" s="153"/>
      <c r="CH188" s="151"/>
      <c r="CI188" s="152"/>
      <c r="CJ188" s="152"/>
      <c r="CK188" s="152"/>
      <c r="CL188" s="152"/>
      <c r="CM188" s="152"/>
      <c r="CN188" s="153"/>
      <c r="CO188" s="151"/>
      <c r="CP188" s="152"/>
      <c r="CQ188" s="152"/>
      <c r="CR188" s="152"/>
      <c r="CS188" s="152"/>
      <c r="CT188" s="152"/>
      <c r="CU188" s="153"/>
    </row>
    <row r="189" spans="1:99" ht="14.25">
      <c r="A189" s="162"/>
      <c r="B189" s="162"/>
      <c r="C189" s="162"/>
      <c r="D189" s="163"/>
      <c r="E189" s="160" t="s">
        <v>407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1"/>
      <c r="AU189" s="173"/>
      <c r="AV189" s="174"/>
      <c r="AW189" s="174"/>
      <c r="AX189" s="174"/>
      <c r="AY189" s="175"/>
      <c r="AZ189" s="182"/>
      <c r="BA189" s="183"/>
      <c r="BB189" s="183"/>
      <c r="BC189" s="183"/>
      <c r="BD189" s="184"/>
      <c r="BE189" s="182"/>
      <c r="BF189" s="183"/>
      <c r="BG189" s="183"/>
      <c r="BH189" s="183"/>
      <c r="BI189" s="183"/>
      <c r="BJ189" s="183"/>
      <c r="BK189" s="183"/>
      <c r="BL189" s="183"/>
      <c r="BM189" s="184"/>
      <c r="BN189" s="182"/>
      <c r="BO189" s="183"/>
      <c r="BP189" s="183"/>
      <c r="BQ189" s="183"/>
      <c r="BR189" s="183"/>
      <c r="BS189" s="184"/>
      <c r="BT189" s="154"/>
      <c r="BU189" s="155"/>
      <c r="BV189" s="155"/>
      <c r="BW189" s="155"/>
      <c r="BX189" s="155"/>
      <c r="BY189" s="155"/>
      <c r="BZ189" s="156"/>
      <c r="CA189" s="154"/>
      <c r="CB189" s="155"/>
      <c r="CC189" s="155"/>
      <c r="CD189" s="155"/>
      <c r="CE189" s="155"/>
      <c r="CF189" s="155"/>
      <c r="CG189" s="156"/>
      <c r="CH189" s="154"/>
      <c r="CI189" s="155"/>
      <c r="CJ189" s="155"/>
      <c r="CK189" s="155"/>
      <c r="CL189" s="155"/>
      <c r="CM189" s="155"/>
      <c r="CN189" s="156"/>
      <c r="CO189" s="154"/>
      <c r="CP189" s="155"/>
      <c r="CQ189" s="155"/>
      <c r="CR189" s="155"/>
      <c r="CS189" s="155"/>
      <c r="CT189" s="155"/>
      <c r="CU189" s="156"/>
    </row>
    <row r="190" spans="1:99" ht="12.75">
      <c r="A190" s="60" t="s">
        <v>341</v>
      </c>
      <c r="B190" s="60"/>
      <c r="C190" s="60"/>
      <c r="D190" s="61"/>
      <c r="E190" s="142" t="s">
        <v>49</v>
      </c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3"/>
      <c r="AU190" s="70" t="s">
        <v>342</v>
      </c>
      <c r="AV190" s="71"/>
      <c r="AW190" s="71"/>
      <c r="AX190" s="71"/>
      <c r="AY190" s="72"/>
      <c r="AZ190" s="81" t="s">
        <v>44</v>
      </c>
      <c r="BA190" s="82"/>
      <c r="BB190" s="82"/>
      <c r="BC190" s="82"/>
      <c r="BD190" s="83"/>
      <c r="BE190" s="81" t="s">
        <v>44</v>
      </c>
      <c r="BF190" s="82"/>
      <c r="BG190" s="82"/>
      <c r="BH190" s="82"/>
      <c r="BI190" s="82"/>
      <c r="BJ190" s="82"/>
      <c r="BK190" s="82"/>
      <c r="BL190" s="82"/>
      <c r="BM190" s="83"/>
      <c r="BN190" s="81" t="s">
        <v>44</v>
      </c>
      <c r="BO190" s="82"/>
      <c r="BP190" s="82"/>
      <c r="BQ190" s="82"/>
      <c r="BR190" s="82"/>
      <c r="BS190" s="83"/>
      <c r="BT190" s="52">
        <f>BT193+BT195</f>
        <v>17865737.46</v>
      </c>
      <c r="BU190" s="53"/>
      <c r="BV190" s="53"/>
      <c r="BW190" s="53"/>
      <c r="BX190" s="53"/>
      <c r="BY190" s="53"/>
      <c r="BZ190" s="54"/>
      <c r="CA190" s="52">
        <f>CA193+CA195</f>
        <v>17802679.98</v>
      </c>
      <c r="CB190" s="53"/>
      <c r="CC190" s="53"/>
      <c r="CD190" s="53"/>
      <c r="CE190" s="53"/>
      <c r="CF190" s="53"/>
      <c r="CG190" s="54"/>
      <c r="CH190" s="52">
        <f>CH193+CH195</f>
        <v>17427679.98</v>
      </c>
      <c r="CI190" s="53"/>
      <c r="CJ190" s="53"/>
      <c r="CK190" s="53"/>
      <c r="CL190" s="53"/>
      <c r="CM190" s="53"/>
      <c r="CN190" s="54"/>
      <c r="CO190" s="52">
        <f>CO193+CO195</f>
        <v>0</v>
      </c>
      <c r="CP190" s="53"/>
      <c r="CQ190" s="53"/>
      <c r="CR190" s="53"/>
      <c r="CS190" s="53"/>
      <c r="CT190" s="53"/>
      <c r="CU190" s="54"/>
    </row>
    <row r="191" spans="1:99" ht="12.75">
      <c r="A191" s="60"/>
      <c r="B191" s="60"/>
      <c r="C191" s="60"/>
      <c r="D191" s="61"/>
      <c r="E191" s="144" t="s">
        <v>343</v>
      </c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5"/>
      <c r="AU191" s="101"/>
      <c r="AV191" s="102"/>
      <c r="AW191" s="102"/>
      <c r="AX191" s="102"/>
      <c r="AY191" s="103"/>
      <c r="AZ191" s="87"/>
      <c r="BA191" s="88"/>
      <c r="BB191" s="88"/>
      <c r="BC191" s="88"/>
      <c r="BD191" s="89"/>
      <c r="BE191" s="87"/>
      <c r="BF191" s="88"/>
      <c r="BG191" s="88"/>
      <c r="BH191" s="88"/>
      <c r="BI191" s="88"/>
      <c r="BJ191" s="88"/>
      <c r="BK191" s="88"/>
      <c r="BL191" s="88"/>
      <c r="BM191" s="89"/>
      <c r="BN191" s="87"/>
      <c r="BO191" s="88"/>
      <c r="BP191" s="88"/>
      <c r="BQ191" s="88"/>
      <c r="BR191" s="88"/>
      <c r="BS191" s="89"/>
      <c r="BT191" s="90"/>
      <c r="BU191" s="91"/>
      <c r="BV191" s="91"/>
      <c r="BW191" s="91"/>
      <c r="BX191" s="91"/>
      <c r="BY191" s="91"/>
      <c r="BZ191" s="92"/>
      <c r="CA191" s="90"/>
      <c r="CB191" s="91"/>
      <c r="CC191" s="91"/>
      <c r="CD191" s="91"/>
      <c r="CE191" s="91"/>
      <c r="CF191" s="91"/>
      <c r="CG191" s="92"/>
      <c r="CH191" s="90"/>
      <c r="CI191" s="91"/>
      <c r="CJ191" s="91"/>
      <c r="CK191" s="91"/>
      <c r="CL191" s="91"/>
      <c r="CM191" s="91"/>
      <c r="CN191" s="92"/>
      <c r="CO191" s="90"/>
      <c r="CP191" s="91"/>
      <c r="CQ191" s="91"/>
      <c r="CR191" s="91"/>
      <c r="CS191" s="91"/>
      <c r="CT191" s="91"/>
      <c r="CU191" s="92"/>
    </row>
    <row r="192" spans="1:99" ht="12.75">
      <c r="A192" s="60"/>
      <c r="B192" s="60"/>
      <c r="C192" s="60"/>
      <c r="D192" s="61"/>
      <c r="E192" s="146" t="s">
        <v>344</v>
      </c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7"/>
      <c r="AU192" s="73"/>
      <c r="AV192" s="39"/>
      <c r="AW192" s="39"/>
      <c r="AX192" s="39"/>
      <c r="AY192" s="74"/>
      <c r="AZ192" s="84"/>
      <c r="BA192" s="85"/>
      <c r="BB192" s="85"/>
      <c r="BC192" s="85"/>
      <c r="BD192" s="86"/>
      <c r="BE192" s="84"/>
      <c r="BF192" s="85"/>
      <c r="BG192" s="85"/>
      <c r="BH192" s="85"/>
      <c r="BI192" s="85"/>
      <c r="BJ192" s="85"/>
      <c r="BK192" s="85"/>
      <c r="BL192" s="85"/>
      <c r="BM192" s="86"/>
      <c r="BN192" s="84"/>
      <c r="BO192" s="85"/>
      <c r="BP192" s="85"/>
      <c r="BQ192" s="85"/>
      <c r="BR192" s="85"/>
      <c r="BS192" s="86"/>
      <c r="BT192" s="55"/>
      <c r="BU192" s="56"/>
      <c r="BV192" s="56"/>
      <c r="BW192" s="56"/>
      <c r="BX192" s="56"/>
      <c r="BY192" s="56"/>
      <c r="BZ192" s="57"/>
      <c r="CA192" s="55"/>
      <c r="CB192" s="56"/>
      <c r="CC192" s="56"/>
      <c r="CD192" s="56"/>
      <c r="CE192" s="56"/>
      <c r="CF192" s="56"/>
      <c r="CG192" s="57"/>
      <c r="CH192" s="55"/>
      <c r="CI192" s="56"/>
      <c r="CJ192" s="56"/>
      <c r="CK192" s="56"/>
      <c r="CL192" s="56"/>
      <c r="CM192" s="56"/>
      <c r="CN192" s="57"/>
      <c r="CO192" s="55"/>
      <c r="CP192" s="56"/>
      <c r="CQ192" s="56"/>
      <c r="CR192" s="56"/>
      <c r="CS192" s="56"/>
      <c r="CT192" s="56"/>
      <c r="CU192" s="57"/>
    </row>
    <row r="193" spans="1:99" ht="12.75">
      <c r="A193" s="60" t="s">
        <v>345</v>
      </c>
      <c r="B193" s="60"/>
      <c r="C193" s="60"/>
      <c r="D193" s="61"/>
      <c r="E193" s="125" t="s">
        <v>49</v>
      </c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6"/>
      <c r="AU193" s="70" t="s">
        <v>346</v>
      </c>
      <c r="AV193" s="71"/>
      <c r="AW193" s="71"/>
      <c r="AX193" s="71"/>
      <c r="AY193" s="72"/>
      <c r="AZ193" s="81" t="s">
        <v>44</v>
      </c>
      <c r="BA193" s="82"/>
      <c r="BB193" s="82"/>
      <c r="BC193" s="82"/>
      <c r="BD193" s="83"/>
      <c r="BE193" s="81" t="s">
        <v>44</v>
      </c>
      <c r="BF193" s="82"/>
      <c r="BG193" s="82"/>
      <c r="BH193" s="82"/>
      <c r="BI193" s="82"/>
      <c r="BJ193" s="82"/>
      <c r="BK193" s="82"/>
      <c r="BL193" s="82"/>
      <c r="BM193" s="83"/>
      <c r="BN193" s="81" t="s">
        <v>44</v>
      </c>
      <c r="BO193" s="82"/>
      <c r="BP193" s="82"/>
      <c r="BQ193" s="82"/>
      <c r="BR193" s="82"/>
      <c r="BS193" s="83"/>
      <c r="BT193" s="52">
        <v>17865737.46</v>
      </c>
      <c r="BU193" s="53"/>
      <c r="BV193" s="53"/>
      <c r="BW193" s="53"/>
      <c r="BX193" s="53"/>
      <c r="BY193" s="53"/>
      <c r="BZ193" s="54"/>
      <c r="CA193" s="52">
        <f>18537040.54+1042000-1776360.56</f>
        <v>17802679.98</v>
      </c>
      <c r="CB193" s="53"/>
      <c r="CC193" s="53"/>
      <c r="CD193" s="53"/>
      <c r="CE193" s="53"/>
      <c r="CF193" s="53"/>
      <c r="CG193" s="54"/>
      <c r="CH193" s="52">
        <f>18537040.54+1542000-2651360.56</f>
        <v>17427679.98</v>
      </c>
      <c r="CI193" s="53"/>
      <c r="CJ193" s="53"/>
      <c r="CK193" s="53"/>
      <c r="CL193" s="53"/>
      <c r="CM193" s="53"/>
      <c r="CN193" s="54"/>
      <c r="CO193" s="52"/>
      <c r="CP193" s="53"/>
      <c r="CQ193" s="53"/>
      <c r="CR193" s="53"/>
      <c r="CS193" s="53"/>
      <c r="CT193" s="53"/>
      <c r="CU193" s="113"/>
    </row>
    <row r="194" spans="1:99" ht="12.75">
      <c r="A194" s="60"/>
      <c r="B194" s="60"/>
      <c r="C194" s="60"/>
      <c r="D194" s="61"/>
      <c r="E194" s="123" t="s">
        <v>347</v>
      </c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4"/>
      <c r="AU194" s="73"/>
      <c r="AV194" s="39"/>
      <c r="AW194" s="39"/>
      <c r="AX194" s="39"/>
      <c r="AY194" s="74"/>
      <c r="AZ194" s="84"/>
      <c r="BA194" s="85"/>
      <c r="BB194" s="85"/>
      <c r="BC194" s="85"/>
      <c r="BD194" s="86"/>
      <c r="BE194" s="84"/>
      <c r="BF194" s="85"/>
      <c r="BG194" s="85"/>
      <c r="BH194" s="85"/>
      <c r="BI194" s="85"/>
      <c r="BJ194" s="85"/>
      <c r="BK194" s="85"/>
      <c r="BL194" s="85"/>
      <c r="BM194" s="86"/>
      <c r="BN194" s="84"/>
      <c r="BO194" s="85"/>
      <c r="BP194" s="85"/>
      <c r="BQ194" s="85"/>
      <c r="BR194" s="85"/>
      <c r="BS194" s="86"/>
      <c r="BT194" s="55"/>
      <c r="BU194" s="56"/>
      <c r="BV194" s="56"/>
      <c r="BW194" s="56"/>
      <c r="BX194" s="56"/>
      <c r="BY194" s="56"/>
      <c r="BZ194" s="57"/>
      <c r="CA194" s="55"/>
      <c r="CB194" s="56"/>
      <c r="CC194" s="56"/>
      <c r="CD194" s="56"/>
      <c r="CE194" s="56"/>
      <c r="CF194" s="56"/>
      <c r="CG194" s="57"/>
      <c r="CH194" s="55"/>
      <c r="CI194" s="56"/>
      <c r="CJ194" s="56"/>
      <c r="CK194" s="56"/>
      <c r="CL194" s="56"/>
      <c r="CM194" s="56"/>
      <c r="CN194" s="57"/>
      <c r="CO194" s="55"/>
      <c r="CP194" s="56"/>
      <c r="CQ194" s="56"/>
      <c r="CR194" s="56"/>
      <c r="CS194" s="56"/>
      <c r="CT194" s="56"/>
      <c r="CU194" s="114"/>
    </row>
    <row r="195" spans="1:99" ht="13.5">
      <c r="A195" s="60" t="s">
        <v>348</v>
      </c>
      <c r="B195" s="60"/>
      <c r="C195" s="60"/>
      <c r="D195" s="61"/>
      <c r="E195" s="108" t="s">
        <v>349</v>
      </c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10"/>
      <c r="AU195" s="111" t="s">
        <v>350</v>
      </c>
      <c r="AV195" s="112"/>
      <c r="AW195" s="112"/>
      <c r="AX195" s="112"/>
      <c r="AY195" s="112"/>
      <c r="AZ195" s="104" t="s">
        <v>44</v>
      </c>
      <c r="BA195" s="104"/>
      <c r="BB195" s="104"/>
      <c r="BC195" s="104"/>
      <c r="BD195" s="104"/>
      <c r="BE195" s="104" t="s">
        <v>44</v>
      </c>
      <c r="BF195" s="104"/>
      <c r="BG195" s="104"/>
      <c r="BH195" s="104"/>
      <c r="BI195" s="104"/>
      <c r="BJ195" s="104"/>
      <c r="BK195" s="104"/>
      <c r="BL195" s="104"/>
      <c r="BM195" s="104"/>
      <c r="BN195" s="104" t="s">
        <v>44</v>
      </c>
      <c r="BO195" s="104"/>
      <c r="BP195" s="104"/>
      <c r="BQ195" s="104"/>
      <c r="BR195" s="104"/>
      <c r="BS195" s="104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6"/>
    </row>
    <row r="196" spans="1:99" ht="12.75">
      <c r="A196" s="60" t="s">
        <v>351</v>
      </c>
      <c r="B196" s="60"/>
      <c r="C196" s="60"/>
      <c r="D196" s="61"/>
      <c r="E196" s="142" t="s">
        <v>352</v>
      </c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3"/>
      <c r="AU196" s="70" t="s">
        <v>353</v>
      </c>
      <c r="AV196" s="71"/>
      <c r="AW196" s="71"/>
      <c r="AX196" s="71"/>
      <c r="AY196" s="72"/>
      <c r="AZ196" s="81" t="s">
        <v>44</v>
      </c>
      <c r="BA196" s="82"/>
      <c r="BB196" s="82"/>
      <c r="BC196" s="82"/>
      <c r="BD196" s="83"/>
      <c r="BE196" s="81" t="s">
        <v>44</v>
      </c>
      <c r="BF196" s="82"/>
      <c r="BG196" s="82"/>
      <c r="BH196" s="82"/>
      <c r="BI196" s="82"/>
      <c r="BJ196" s="82"/>
      <c r="BK196" s="82"/>
      <c r="BL196" s="82"/>
      <c r="BM196" s="83"/>
      <c r="BN196" s="81" t="s">
        <v>44</v>
      </c>
      <c r="BO196" s="82"/>
      <c r="BP196" s="82"/>
      <c r="BQ196" s="82"/>
      <c r="BR196" s="82"/>
      <c r="BS196" s="83"/>
      <c r="BT196" s="52">
        <f>BT198+BT202</f>
        <v>10775728.1</v>
      </c>
      <c r="BU196" s="53"/>
      <c r="BV196" s="53"/>
      <c r="BW196" s="53"/>
      <c r="BX196" s="53"/>
      <c r="BY196" s="53"/>
      <c r="BZ196" s="54"/>
      <c r="CA196" s="52">
        <f>CA198+CA202</f>
        <v>7159517.62</v>
      </c>
      <c r="CB196" s="53"/>
      <c r="CC196" s="53"/>
      <c r="CD196" s="53"/>
      <c r="CE196" s="53"/>
      <c r="CF196" s="53"/>
      <c r="CG196" s="54"/>
      <c r="CH196" s="52">
        <f>CH198+CH202</f>
        <v>6112511.15</v>
      </c>
      <c r="CI196" s="53"/>
      <c r="CJ196" s="53"/>
      <c r="CK196" s="53"/>
      <c r="CL196" s="53"/>
      <c r="CM196" s="53"/>
      <c r="CN196" s="54"/>
      <c r="CO196" s="52">
        <f>CO198+CO202</f>
        <v>0</v>
      </c>
      <c r="CP196" s="53"/>
      <c r="CQ196" s="53"/>
      <c r="CR196" s="53"/>
      <c r="CS196" s="53"/>
      <c r="CT196" s="53"/>
      <c r="CU196" s="54"/>
    </row>
    <row r="197" spans="1:99" ht="27" customHeight="1">
      <c r="A197" s="60"/>
      <c r="B197" s="60"/>
      <c r="C197" s="60"/>
      <c r="D197" s="61"/>
      <c r="E197" s="140" t="s">
        <v>406</v>
      </c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1"/>
      <c r="AU197" s="73"/>
      <c r="AV197" s="39"/>
      <c r="AW197" s="39"/>
      <c r="AX197" s="39"/>
      <c r="AY197" s="74"/>
      <c r="AZ197" s="84"/>
      <c r="BA197" s="85"/>
      <c r="BB197" s="85"/>
      <c r="BC197" s="85"/>
      <c r="BD197" s="86"/>
      <c r="BE197" s="84"/>
      <c r="BF197" s="85"/>
      <c r="BG197" s="85"/>
      <c r="BH197" s="85"/>
      <c r="BI197" s="85"/>
      <c r="BJ197" s="85"/>
      <c r="BK197" s="85"/>
      <c r="BL197" s="85"/>
      <c r="BM197" s="86"/>
      <c r="BN197" s="84"/>
      <c r="BO197" s="85"/>
      <c r="BP197" s="85"/>
      <c r="BQ197" s="85"/>
      <c r="BR197" s="85"/>
      <c r="BS197" s="86"/>
      <c r="BT197" s="55"/>
      <c r="BU197" s="56"/>
      <c r="BV197" s="56"/>
      <c r="BW197" s="56"/>
      <c r="BX197" s="56"/>
      <c r="BY197" s="56"/>
      <c r="BZ197" s="57"/>
      <c r="CA197" s="55"/>
      <c r="CB197" s="56"/>
      <c r="CC197" s="56"/>
      <c r="CD197" s="56"/>
      <c r="CE197" s="56"/>
      <c r="CF197" s="56"/>
      <c r="CG197" s="57"/>
      <c r="CH197" s="55"/>
      <c r="CI197" s="56"/>
      <c r="CJ197" s="56"/>
      <c r="CK197" s="56"/>
      <c r="CL197" s="56"/>
      <c r="CM197" s="56"/>
      <c r="CN197" s="57"/>
      <c r="CO197" s="55"/>
      <c r="CP197" s="56"/>
      <c r="CQ197" s="56"/>
      <c r="CR197" s="56"/>
      <c r="CS197" s="56"/>
      <c r="CT197" s="56"/>
      <c r="CU197" s="57"/>
    </row>
    <row r="198" spans="1:99" ht="12.75">
      <c r="A198" s="60" t="s">
        <v>354</v>
      </c>
      <c r="B198" s="60"/>
      <c r="C198" s="60"/>
      <c r="D198" s="61"/>
      <c r="E198" s="125" t="s">
        <v>49</v>
      </c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6"/>
      <c r="AU198" s="70" t="s">
        <v>355</v>
      </c>
      <c r="AV198" s="71"/>
      <c r="AW198" s="71"/>
      <c r="AX198" s="71"/>
      <c r="AY198" s="72"/>
      <c r="AZ198" s="81" t="s">
        <v>44</v>
      </c>
      <c r="BA198" s="82"/>
      <c r="BB198" s="82"/>
      <c r="BC198" s="82"/>
      <c r="BD198" s="83"/>
      <c r="BE198" s="81" t="s">
        <v>44</v>
      </c>
      <c r="BF198" s="82"/>
      <c r="BG198" s="82"/>
      <c r="BH198" s="82"/>
      <c r="BI198" s="82"/>
      <c r="BJ198" s="82"/>
      <c r="BK198" s="82"/>
      <c r="BL198" s="82"/>
      <c r="BM198" s="83"/>
      <c r="BN198" s="81" t="s">
        <v>44</v>
      </c>
      <c r="BO198" s="82"/>
      <c r="BP198" s="82"/>
      <c r="BQ198" s="82"/>
      <c r="BR198" s="82"/>
      <c r="BS198" s="83"/>
      <c r="BT198" s="52">
        <v>10775728.1</v>
      </c>
      <c r="BU198" s="53"/>
      <c r="BV198" s="53"/>
      <c r="BW198" s="53"/>
      <c r="BX198" s="53"/>
      <c r="BY198" s="53"/>
      <c r="BZ198" s="54"/>
      <c r="CA198" s="52">
        <f>7013540.5-32000-100000-80000+361350-3372.88</f>
        <v>7159517.62</v>
      </c>
      <c r="CB198" s="53"/>
      <c r="CC198" s="53"/>
      <c r="CD198" s="53"/>
      <c r="CE198" s="53"/>
      <c r="CF198" s="53"/>
      <c r="CG198" s="54"/>
      <c r="CH198" s="52">
        <f>7013540.5-47006.47-32000-100000-80000-638650-3372.88</f>
        <v>6112511.15</v>
      </c>
      <c r="CI198" s="53"/>
      <c r="CJ198" s="53"/>
      <c r="CK198" s="53"/>
      <c r="CL198" s="53"/>
      <c r="CM198" s="53"/>
      <c r="CN198" s="54"/>
      <c r="CO198" s="52"/>
      <c r="CP198" s="53"/>
      <c r="CQ198" s="53"/>
      <c r="CR198" s="53"/>
      <c r="CS198" s="53"/>
      <c r="CT198" s="53"/>
      <c r="CU198" s="113"/>
    </row>
    <row r="199" spans="1:99" ht="12.75">
      <c r="A199" s="60"/>
      <c r="B199" s="60"/>
      <c r="C199" s="60"/>
      <c r="D199" s="61"/>
      <c r="E199" s="123" t="s">
        <v>347</v>
      </c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4"/>
      <c r="AU199" s="73"/>
      <c r="AV199" s="39"/>
      <c r="AW199" s="39"/>
      <c r="AX199" s="39"/>
      <c r="AY199" s="74"/>
      <c r="AZ199" s="84"/>
      <c r="BA199" s="85"/>
      <c r="BB199" s="85"/>
      <c r="BC199" s="85"/>
      <c r="BD199" s="86"/>
      <c r="BE199" s="84"/>
      <c r="BF199" s="85"/>
      <c r="BG199" s="85"/>
      <c r="BH199" s="85"/>
      <c r="BI199" s="85"/>
      <c r="BJ199" s="85"/>
      <c r="BK199" s="85"/>
      <c r="BL199" s="85"/>
      <c r="BM199" s="86"/>
      <c r="BN199" s="84"/>
      <c r="BO199" s="85"/>
      <c r="BP199" s="85"/>
      <c r="BQ199" s="85"/>
      <c r="BR199" s="85"/>
      <c r="BS199" s="86"/>
      <c r="BT199" s="55"/>
      <c r="BU199" s="56"/>
      <c r="BV199" s="56"/>
      <c r="BW199" s="56"/>
      <c r="BX199" s="56"/>
      <c r="BY199" s="56"/>
      <c r="BZ199" s="57"/>
      <c r="CA199" s="55"/>
      <c r="CB199" s="56"/>
      <c r="CC199" s="56"/>
      <c r="CD199" s="56"/>
      <c r="CE199" s="56"/>
      <c r="CF199" s="56"/>
      <c r="CG199" s="57"/>
      <c r="CH199" s="55"/>
      <c r="CI199" s="56"/>
      <c r="CJ199" s="56"/>
      <c r="CK199" s="56"/>
      <c r="CL199" s="56"/>
      <c r="CM199" s="56"/>
      <c r="CN199" s="57"/>
      <c r="CO199" s="55"/>
      <c r="CP199" s="56"/>
      <c r="CQ199" s="56"/>
      <c r="CR199" s="56"/>
      <c r="CS199" s="56"/>
      <c r="CT199" s="56"/>
      <c r="CU199" s="114"/>
    </row>
    <row r="200" spans="1:99" ht="13.5" hidden="1">
      <c r="A200" s="60"/>
      <c r="B200" s="60"/>
      <c r="C200" s="60"/>
      <c r="D200" s="61"/>
      <c r="E200" s="117" t="s">
        <v>333</v>
      </c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9"/>
      <c r="AU200" s="118"/>
      <c r="AV200" s="119"/>
      <c r="AW200" s="119"/>
      <c r="AX200" s="119"/>
      <c r="AY200" s="120"/>
      <c r="AZ200" s="81" t="s">
        <v>44</v>
      </c>
      <c r="BA200" s="82"/>
      <c r="BB200" s="82"/>
      <c r="BC200" s="82"/>
      <c r="BD200" s="83"/>
      <c r="BE200" s="81"/>
      <c r="BF200" s="82"/>
      <c r="BG200" s="82"/>
      <c r="BH200" s="82"/>
      <c r="BI200" s="82"/>
      <c r="BJ200" s="82"/>
      <c r="BK200" s="82"/>
      <c r="BL200" s="82"/>
      <c r="BM200" s="83"/>
      <c r="BN200" s="81" t="s">
        <v>44</v>
      </c>
      <c r="BO200" s="82"/>
      <c r="BP200" s="82"/>
      <c r="BQ200" s="82"/>
      <c r="BR200" s="82"/>
      <c r="BS200" s="83"/>
      <c r="BT200" s="52"/>
      <c r="BU200" s="53"/>
      <c r="BV200" s="53"/>
      <c r="BW200" s="53"/>
      <c r="BX200" s="53"/>
      <c r="BY200" s="53"/>
      <c r="BZ200" s="54"/>
      <c r="CA200" s="52"/>
      <c r="CB200" s="53"/>
      <c r="CC200" s="53"/>
      <c r="CD200" s="53"/>
      <c r="CE200" s="53"/>
      <c r="CF200" s="53"/>
      <c r="CG200" s="54"/>
      <c r="CH200" s="52"/>
      <c r="CI200" s="53"/>
      <c r="CJ200" s="53"/>
      <c r="CK200" s="53"/>
      <c r="CL200" s="53"/>
      <c r="CM200" s="53"/>
      <c r="CN200" s="54"/>
      <c r="CO200" s="52"/>
      <c r="CP200" s="53"/>
      <c r="CQ200" s="53"/>
      <c r="CR200" s="53"/>
      <c r="CS200" s="53"/>
      <c r="CT200" s="53"/>
      <c r="CU200" s="113"/>
    </row>
    <row r="201" spans="1:99" ht="12.75" hidden="1">
      <c r="A201" s="60"/>
      <c r="B201" s="60"/>
      <c r="C201" s="60"/>
      <c r="D201" s="61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9"/>
      <c r="AU201" s="121"/>
      <c r="AV201" s="42"/>
      <c r="AW201" s="42"/>
      <c r="AX201" s="42"/>
      <c r="AY201" s="122"/>
      <c r="AZ201" s="84"/>
      <c r="BA201" s="85"/>
      <c r="BB201" s="85"/>
      <c r="BC201" s="85"/>
      <c r="BD201" s="86"/>
      <c r="BE201" s="84"/>
      <c r="BF201" s="85"/>
      <c r="BG201" s="85"/>
      <c r="BH201" s="85"/>
      <c r="BI201" s="85"/>
      <c r="BJ201" s="85"/>
      <c r="BK201" s="85"/>
      <c r="BL201" s="85"/>
      <c r="BM201" s="86"/>
      <c r="BN201" s="84"/>
      <c r="BO201" s="85"/>
      <c r="BP201" s="85"/>
      <c r="BQ201" s="85"/>
      <c r="BR201" s="85"/>
      <c r="BS201" s="86"/>
      <c r="BT201" s="55"/>
      <c r="BU201" s="56"/>
      <c r="BV201" s="56"/>
      <c r="BW201" s="56"/>
      <c r="BX201" s="56"/>
      <c r="BY201" s="56"/>
      <c r="BZ201" s="57"/>
      <c r="CA201" s="55"/>
      <c r="CB201" s="56"/>
      <c r="CC201" s="56"/>
      <c r="CD201" s="56"/>
      <c r="CE201" s="56"/>
      <c r="CF201" s="56"/>
      <c r="CG201" s="57"/>
      <c r="CH201" s="55"/>
      <c r="CI201" s="56"/>
      <c r="CJ201" s="56"/>
      <c r="CK201" s="56"/>
      <c r="CL201" s="56"/>
      <c r="CM201" s="56"/>
      <c r="CN201" s="57"/>
      <c r="CO201" s="55"/>
      <c r="CP201" s="56"/>
      <c r="CQ201" s="56"/>
      <c r="CR201" s="56"/>
      <c r="CS201" s="56"/>
      <c r="CT201" s="56"/>
      <c r="CU201" s="114"/>
    </row>
    <row r="202" spans="1:99" ht="13.5">
      <c r="A202" s="60" t="s">
        <v>356</v>
      </c>
      <c r="B202" s="60"/>
      <c r="C202" s="60"/>
      <c r="D202" s="61"/>
      <c r="E202" s="108" t="s">
        <v>349</v>
      </c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10"/>
      <c r="AU202" s="111" t="s">
        <v>357</v>
      </c>
      <c r="AV202" s="112"/>
      <c r="AW202" s="112"/>
      <c r="AX202" s="112"/>
      <c r="AY202" s="112"/>
      <c r="AZ202" s="104" t="s">
        <v>44</v>
      </c>
      <c r="BA202" s="104"/>
      <c r="BB202" s="104"/>
      <c r="BC202" s="104"/>
      <c r="BD202" s="104"/>
      <c r="BE202" s="104" t="s">
        <v>44</v>
      </c>
      <c r="BF202" s="104"/>
      <c r="BG202" s="104"/>
      <c r="BH202" s="104"/>
      <c r="BI202" s="104"/>
      <c r="BJ202" s="104"/>
      <c r="BK202" s="104"/>
      <c r="BL202" s="104"/>
      <c r="BM202" s="104"/>
      <c r="BN202" s="104" t="s">
        <v>44</v>
      </c>
      <c r="BO202" s="104"/>
      <c r="BP202" s="104"/>
      <c r="BQ202" s="104"/>
      <c r="BR202" s="104"/>
      <c r="BS202" s="104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6"/>
    </row>
    <row r="203" spans="1:99" ht="13.5">
      <c r="A203" s="60" t="s">
        <v>358</v>
      </c>
      <c r="B203" s="60"/>
      <c r="C203" s="60"/>
      <c r="D203" s="61"/>
      <c r="E203" s="138" t="s">
        <v>359</v>
      </c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9"/>
      <c r="AU203" s="70" t="s">
        <v>360</v>
      </c>
      <c r="AV203" s="71"/>
      <c r="AW203" s="71"/>
      <c r="AX203" s="71"/>
      <c r="AY203" s="72"/>
      <c r="AZ203" s="81" t="s">
        <v>44</v>
      </c>
      <c r="BA203" s="82"/>
      <c r="BB203" s="82"/>
      <c r="BC203" s="82"/>
      <c r="BD203" s="83"/>
      <c r="BE203" s="81" t="s">
        <v>44</v>
      </c>
      <c r="BF203" s="82"/>
      <c r="BG203" s="82"/>
      <c r="BH203" s="82"/>
      <c r="BI203" s="82"/>
      <c r="BJ203" s="82"/>
      <c r="BK203" s="82"/>
      <c r="BL203" s="82"/>
      <c r="BM203" s="83"/>
      <c r="BN203" s="81" t="s">
        <v>44</v>
      </c>
      <c r="BO203" s="82"/>
      <c r="BP203" s="82"/>
      <c r="BQ203" s="82"/>
      <c r="BR203" s="82"/>
      <c r="BS203" s="83"/>
      <c r="BT203" s="52"/>
      <c r="BU203" s="53"/>
      <c r="BV203" s="53"/>
      <c r="BW203" s="53"/>
      <c r="BX203" s="53"/>
      <c r="BY203" s="53"/>
      <c r="BZ203" s="54"/>
      <c r="CA203" s="52"/>
      <c r="CB203" s="53"/>
      <c r="CC203" s="53"/>
      <c r="CD203" s="53"/>
      <c r="CE203" s="53"/>
      <c r="CF203" s="53"/>
      <c r="CG203" s="54"/>
      <c r="CH203" s="52"/>
      <c r="CI203" s="53"/>
      <c r="CJ203" s="53"/>
      <c r="CK203" s="53"/>
      <c r="CL203" s="53"/>
      <c r="CM203" s="53"/>
      <c r="CN203" s="54"/>
      <c r="CO203" s="52"/>
      <c r="CP203" s="53"/>
      <c r="CQ203" s="53"/>
      <c r="CR203" s="53"/>
      <c r="CS203" s="53"/>
      <c r="CT203" s="53"/>
      <c r="CU203" s="113"/>
    </row>
    <row r="204" spans="1:99" ht="13.5" hidden="1">
      <c r="A204" s="60"/>
      <c r="B204" s="60"/>
      <c r="C204" s="60"/>
      <c r="D204" s="61"/>
      <c r="E204" s="117" t="s">
        <v>333</v>
      </c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9"/>
      <c r="AU204" s="118"/>
      <c r="AV204" s="119"/>
      <c r="AW204" s="119"/>
      <c r="AX204" s="119"/>
      <c r="AY204" s="120"/>
      <c r="AZ204" s="81" t="s">
        <v>44</v>
      </c>
      <c r="BA204" s="82"/>
      <c r="BB204" s="82"/>
      <c r="BC204" s="82"/>
      <c r="BD204" s="83"/>
      <c r="BE204" s="75"/>
      <c r="BF204" s="76"/>
      <c r="BG204" s="76"/>
      <c r="BH204" s="76"/>
      <c r="BI204" s="76"/>
      <c r="BJ204" s="76"/>
      <c r="BK204" s="76"/>
      <c r="BL204" s="76"/>
      <c r="BM204" s="77"/>
      <c r="BN204" s="75"/>
      <c r="BO204" s="76"/>
      <c r="BP204" s="76"/>
      <c r="BQ204" s="76"/>
      <c r="BR204" s="76"/>
      <c r="BS204" s="77"/>
      <c r="BT204" s="52"/>
      <c r="BU204" s="53"/>
      <c r="BV204" s="53"/>
      <c r="BW204" s="53"/>
      <c r="BX204" s="53"/>
      <c r="BY204" s="53"/>
      <c r="BZ204" s="54"/>
      <c r="CA204" s="52"/>
      <c r="CB204" s="53"/>
      <c r="CC204" s="53"/>
      <c r="CD204" s="53"/>
      <c r="CE204" s="53"/>
      <c r="CF204" s="53"/>
      <c r="CG204" s="54"/>
      <c r="CH204" s="52"/>
      <c r="CI204" s="53"/>
      <c r="CJ204" s="53"/>
      <c r="CK204" s="53"/>
      <c r="CL204" s="53"/>
      <c r="CM204" s="53"/>
      <c r="CN204" s="54"/>
      <c r="CO204" s="52"/>
      <c r="CP204" s="53"/>
      <c r="CQ204" s="53"/>
      <c r="CR204" s="53"/>
      <c r="CS204" s="53"/>
      <c r="CT204" s="53"/>
      <c r="CU204" s="113"/>
    </row>
    <row r="205" spans="1:99" ht="12.75" hidden="1">
      <c r="A205" s="60"/>
      <c r="B205" s="60"/>
      <c r="C205" s="60"/>
      <c r="D205" s="6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9"/>
      <c r="AU205" s="121"/>
      <c r="AV205" s="42"/>
      <c r="AW205" s="42"/>
      <c r="AX205" s="42"/>
      <c r="AY205" s="122"/>
      <c r="AZ205" s="84"/>
      <c r="BA205" s="85"/>
      <c r="BB205" s="85"/>
      <c r="BC205" s="85"/>
      <c r="BD205" s="86"/>
      <c r="BE205" s="78"/>
      <c r="BF205" s="79"/>
      <c r="BG205" s="79"/>
      <c r="BH205" s="79"/>
      <c r="BI205" s="79"/>
      <c r="BJ205" s="79"/>
      <c r="BK205" s="79"/>
      <c r="BL205" s="79"/>
      <c r="BM205" s="80"/>
      <c r="BN205" s="78"/>
      <c r="BO205" s="79"/>
      <c r="BP205" s="79"/>
      <c r="BQ205" s="79"/>
      <c r="BR205" s="79"/>
      <c r="BS205" s="80"/>
      <c r="BT205" s="55"/>
      <c r="BU205" s="56"/>
      <c r="BV205" s="56"/>
      <c r="BW205" s="56"/>
      <c r="BX205" s="56"/>
      <c r="BY205" s="56"/>
      <c r="BZ205" s="57"/>
      <c r="CA205" s="55"/>
      <c r="CB205" s="56"/>
      <c r="CC205" s="56"/>
      <c r="CD205" s="56"/>
      <c r="CE205" s="56"/>
      <c r="CF205" s="56"/>
      <c r="CG205" s="57"/>
      <c r="CH205" s="55"/>
      <c r="CI205" s="56"/>
      <c r="CJ205" s="56"/>
      <c r="CK205" s="56"/>
      <c r="CL205" s="56"/>
      <c r="CM205" s="56"/>
      <c r="CN205" s="57"/>
      <c r="CO205" s="55"/>
      <c r="CP205" s="56"/>
      <c r="CQ205" s="56"/>
      <c r="CR205" s="56"/>
      <c r="CS205" s="56"/>
      <c r="CT205" s="56"/>
      <c r="CU205" s="114"/>
    </row>
    <row r="206" spans="1:99" ht="12.75" hidden="1">
      <c r="A206" s="60"/>
      <c r="B206" s="60"/>
      <c r="C206" s="60"/>
      <c r="D206" s="61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4"/>
      <c r="AU206" s="115"/>
      <c r="AV206" s="116"/>
      <c r="AW206" s="116"/>
      <c r="AX206" s="116"/>
      <c r="AY206" s="116"/>
      <c r="AZ206" s="104" t="s">
        <v>44</v>
      </c>
      <c r="BA206" s="104"/>
      <c r="BB206" s="104"/>
      <c r="BC206" s="104"/>
      <c r="BD206" s="104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6"/>
    </row>
    <row r="207" spans="1:99" ht="13.5" hidden="1">
      <c r="A207" s="60"/>
      <c r="B207" s="60"/>
      <c r="C207" s="60"/>
      <c r="D207" s="61"/>
      <c r="E207" s="117" t="s">
        <v>334</v>
      </c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9"/>
      <c r="AU207" s="118"/>
      <c r="AV207" s="119"/>
      <c r="AW207" s="119"/>
      <c r="AX207" s="119"/>
      <c r="AY207" s="120"/>
      <c r="AZ207" s="81" t="s">
        <v>44</v>
      </c>
      <c r="BA207" s="82"/>
      <c r="BB207" s="82"/>
      <c r="BC207" s="82"/>
      <c r="BD207" s="83"/>
      <c r="BE207" s="75"/>
      <c r="BF207" s="76"/>
      <c r="BG207" s="76"/>
      <c r="BH207" s="76"/>
      <c r="BI207" s="76"/>
      <c r="BJ207" s="76"/>
      <c r="BK207" s="76"/>
      <c r="BL207" s="76"/>
      <c r="BM207" s="77"/>
      <c r="BN207" s="75"/>
      <c r="BO207" s="76"/>
      <c r="BP207" s="76"/>
      <c r="BQ207" s="76"/>
      <c r="BR207" s="76"/>
      <c r="BS207" s="77"/>
      <c r="BT207" s="52"/>
      <c r="BU207" s="53"/>
      <c r="BV207" s="53"/>
      <c r="BW207" s="53"/>
      <c r="BX207" s="53"/>
      <c r="BY207" s="53"/>
      <c r="BZ207" s="54"/>
      <c r="CA207" s="52"/>
      <c r="CB207" s="53"/>
      <c r="CC207" s="53"/>
      <c r="CD207" s="53"/>
      <c r="CE207" s="53"/>
      <c r="CF207" s="53"/>
      <c r="CG207" s="54"/>
      <c r="CH207" s="52"/>
      <c r="CI207" s="53"/>
      <c r="CJ207" s="53"/>
      <c r="CK207" s="53"/>
      <c r="CL207" s="53"/>
      <c r="CM207" s="53"/>
      <c r="CN207" s="54"/>
      <c r="CO207" s="52"/>
      <c r="CP207" s="53"/>
      <c r="CQ207" s="53"/>
      <c r="CR207" s="53"/>
      <c r="CS207" s="53"/>
      <c r="CT207" s="53"/>
      <c r="CU207" s="113"/>
    </row>
    <row r="208" spans="1:99" ht="12.75" hidden="1">
      <c r="A208" s="60"/>
      <c r="B208" s="60"/>
      <c r="C208" s="60"/>
      <c r="D208" s="6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9"/>
      <c r="AU208" s="121"/>
      <c r="AV208" s="42"/>
      <c r="AW208" s="42"/>
      <c r="AX208" s="42"/>
      <c r="AY208" s="122"/>
      <c r="AZ208" s="84"/>
      <c r="BA208" s="85"/>
      <c r="BB208" s="85"/>
      <c r="BC208" s="85"/>
      <c r="BD208" s="86"/>
      <c r="BE208" s="78"/>
      <c r="BF208" s="79"/>
      <c r="BG208" s="79"/>
      <c r="BH208" s="79"/>
      <c r="BI208" s="79"/>
      <c r="BJ208" s="79"/>
      <c r="BK208" s="79"/>
      <c r="BL208" s="79"/>
      <c r="BM208" s="80"/>
      <c r="BN208" s="78"/>
      <c r="BO208" s="79"/>
      <c r="BP208" s="79"/>
      <c r="BQ208" s="79"/>
      <c r="BR208" s="79"/>
      <c r="BS208" s="80"/>
      <c r="BT208" s="55"/>
      <c r="BU208" s="56"/>
      <c r="BV208" s="56"/>
      <c r="BW208" s="56"/>
      <c r="BX208" s="56"/>
      <c r="BY208" s="56"/>
      <c r="BZ208" s="57"/>
      <c r="CA208" s="55"/>
      <c r="CB208" s="56"/>
      <c r="CC208" s="56"/>
      <c r="CD208" s="56"/>
      <c r="CE208" s="56"/>
      <c r="CF208" s="56"/>
      <c r="CG208" s="57"/>
      <c r="CH208" s="55"/>
      <c r="CI208" s="56"/>
      <c r="CJ208" s="56"/>
      <c r="CK208" s="56"/>
      <c r="CL208" s="56"/>
      <c r="CM208" s="56"/>
      <c r="CN208" s="57"/>
      <c r="CO208" s="55"/>
      <c r="CP208" s="56"/>
      <c r="CQ208" s="56"/>
      <c r="CR208" s="56"/>
      <c r="CS208" s="56"/>
      <c r="CT208" s="56"/>
      <c r="CU208" s="114"/>
    </row>
    <row r="209" spans="1:99" ht="12.75" hidden="1">
      <c r="A209" s="60"/>
      <c r="B209" s="60"/>
      <c r="C209" s="60"/>
      <c r="D209" s="61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4"/>
      <c r="AU209" s="115"/>
      <c r="AV209" s="116"/>
      <c r="AW209" s="116"/>
      <c r="AX209" s="116"/>
      <c r="AY209" s="116"/>
      <c r="AZ209" s="135"/>
      <c r="BA209" s="136"/>
      <c r="BB209" s="136"/>
      <c r="BC209" s="136"/>
      <c r="BD209" s="13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6"/>
    </row>
    <row r="210" spans="1:99" ht="12.75">
      <c r="A210" s="60" t="s">
        <v>361</v>
      </c>
      <c r="B210" s="60"/>
      <c r="C210" s="60"/>
      <c r="D210" s="61"/>
      <c r="E210" s="132" t="s">
        <v>362</v>
      </c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4"/>
      <c r="AU210" s="111" t="s">
        <v>363</v>
      </c>
      <c r="AV210" s="112"/>
      <c r="AW210" s="112"/>
      <c r="AX210" s="112"/>
      <c r="AY210" s="112"/>
      <c r="AZ210" s="104" t="s">
        <v>44</v>
      </c>
      <c r="BA210" s="104"/>
      <c r="BB210" s="104"/>
      <c r="BC210" s="104"/>
      <c r="BD210" s="104"/>
      <c r="BE210" s="104" t="s">
        <v>44</v>
      </c>
      <c r="BF210" s="104"/>
      <c r="BG210" s="104"/>
      <c r="BH210" s="104"/>
      <c r="BI210" s="104"/>
      <c r="BJ210" s="104"/>
      <c r="BK210" s="104"/>
      <c r="BL210" s="104"/>
      <c r="BM210" s="104"/>
      <c r="BN210" s="104" t="s">
        <v>44</v>
      </c>
      <c r="BO210" s="104"/>
      <c r="BP210" s="104"/>
      <c r="BQ210" s="104"/>
      <c r="BR210" s="104"/>
      <c r="BS210" s="104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6"/>
    </row>
    <row r="211" spans="1:99" ht="12.75" hidden="1">
      <c r="A211" s="39" t="s">
        <v>364</v>
      </c>
      <c r="B211" s="39"/>
      <c r="C211" s="39"/>
      <c r="D211" s="74"/>
      <c r="E211" s="130" t="s">
        <v>49</v>
      </c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1"/>
      <c r="AU211" s="70" t="s">
        <v>365</v>
      </c>
      <c r="AV211" s="71"/>
      <c r="AW211" s="71"/>
      <c r="AX211" s="71"/>
      <c r="AY211" s="72"/>
      <c r="AZ211" s="81" t="s">
        <v>44</v>
      </c>
      <c r="BA211" s="82"/>
      <c r="BB211" s="82"/>
      <c r="BC211" s="82"/>
      <c r="BD211" s="83"/>
      <c r="BE211" s="81" t="s">
        <v>44</v>
      </c>
      <c r="BF211" s="82"/>
      <c r="BG211" s="82"/>
      <c r="BH211" s="82"/>
      <c r="BI211" s="82"/>
      <c r="BJ211" s="82"/>
      <c r="BK211" s="82"/>
      <c r="BL211" s="82"/>
      <c r="BM211" s="83"/>
      <c r="BN211" s="81" t="s">
        <v>44</v>
      </c>
      <c r="BO211" s="82"/>
      <c r="BP211" s="82"/>
      <c r="BQ211" s="82"/>
      <c r="BR211" s="82"/>
      <c r="BS211" s="83"/>
      <c r="BT211" s="52"/>
      <c r="BU211" s="53"/>
      <c r="BV211" s="53"/>
      <c r="BW211" s="53"/>
      <c r="BX211" s="53"/>
      <c r="BY211" s="53"/>
      <c r="BZ211" s="54"/>
      <c r="CA211" s="52"/>
      <c r="CB211" s="53"/>
      <c r="CC211" s="53"/>
      <c r="CD211" s="53"/>
      <c r="CE211" s="53"/>
      <c r="CF211" s="53"/>
      <c r="CG211" s="54"/>
      <c r="CH211" s="52"/>
      <c r="CI211" s="53"/>
      <c r="CJ211" s="53"/>
      <c r="CK211" s="53"/>
      <c r="CL211" s="53"/>
      <c r="CM211" s="53"/>
      <c r="CN211" s="54"/>
      <c r="CO211" s="52"/>
      <c r="CP211" s="53"/>
      <c r="CQ211" s="53"/>
      <c r="CR211" s="53"/>
      <c r="CS211" s="53"/>
      <c r="CT211" s="53"/>
      <c r="CU211" s="113"/>
    </row>
    <row r="212" spans="1:99" ht="12.75" hidden="1">
      <c r="A212" s="60"/>
      <c r="B212" s="60"/>
      <c r="C212" s="60"/>
      <c r="D212" s="61"/>
      <c r="E212" s="123" t="s">
        <v>347</v>
      </c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4"/>
      <c r="AU212" s="73"/>
      <c r="AV212" s="39"/>
      <c r="AW212" s="39"/>
      <c r="AX212" s="39"/>
      <c r="AY212" s="74"/>
      <c r="AZ212" s="84"/>
      <c r="BA212" s="85"/>
      <c r="BB212" s="85"/>
      <c r="BC212" s="85"/>
      <c r="BD212" s="86"/>
      <c r="BE212" s="84"/>
      <c r="BF212" s="85"/>
      <c r="BG212" s="85"/>
      <c r="BH212" s="85"/>
      <c r="BI212" s="85"/>
      <c r="BJ212" s="85"/>
      <c r="BK212" s="85"/>
      <c r="BL212" s="85"/>
      <c r="BM212" s="86"/>
      <c r="BN212" s="84"/>
      <c r="BO212" s="85"/>
      <c r="BP212" s="85"/>
      <c r="BQ212" s="85"/>
      <c r="BR212" s="85"/>
      <c r="BS212" s="86"/>
      <c r="BT212" s="55"/>
      <c r="BU212" s="56"/>
      <c r="BV212" s="56"/>
      <c r="BW212" s="56"/>
      <c r="BX212" s="56"/>
      <c r="BY212" s="56"/>
      <c r="BZ212" s="57"/>
      <c r="CA212" s="55"/>
      <c r="CB212" s="56"/>
      <c r="CC212" s="56"/>
      <c r="CD212" s="56"/>
      <c r="CE212" s="56"/>
      <c r="CF212" s="56"/>
      <c r="CG212" s="57"/>
      <c r="CH212" s="55"/>
      <c r="CI212" s="56"/>
      <c r="CJ212" s="56"/>
      <c r="CK212" s="56"/>
      <c r="CL212" s="56"/>
      <c r="CM212" s="56"/>
      <c r="CN212" s="57"/>
      <c r="CO212" s="55"/>
      <c r="CP212" s="56"/>
      <c r="CQ212" s="56"/>
      <c r="CR212" s="56"/>
      <c r="CS212" s="56"/>
      <c r="CT212" s="56"/>
      <c r="CU212" s="114"/>
    </row>
    <row r="213" spans="1:99" ht="13.5" hidden="1">
      <c r="A213" s="60" t="s">
        <v>366</v>
      </c>
      <c r="B213" s="60"/>
      <c r="C213" s="60"/>
      <c r="D213" s="61"/>
      <c r="E213" s="108" t="s">
        <v>349</v>
      </c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10"/>
      <c r="AU213" s="111" t="s">
        <v>367</v>
      </c>
      <c r="AV213" s="112"/>
      <c r="AW213" s="112"/>
      <c r="AX213" s="112"/>
      <c r="AY213" s="112"/>
      <c r="AZ213" s="104" t="s">
        <v>44</v>
      </c>
      <c r="BA213" s="104"/>
      <c r="BB213" s="104"/>
      <c r="BC213" s="104"/>
      <c r="BD213" s="104"/>
      <c r="BE213" s="104" t="s">
        <v>44</v>
      </c>
      <c r="BF213" s="104"/>
      <c r="BG213" s="104"/>
      <c r="BH213" s="104"/>
      <c r="BI213" s="104"/>
      <c r="BJ213" s="104"/>
      <c r="BK213" s="104"/>
      <c r="BL213" s="104"/>
      <c r="BM213" s="104"/>
      <c r="BN213" s="104" t="s">
        <v>44</v>
      </c>
      <c r="BO213" s="104"/>
      <c r="BP213" s="104"/>
      <c r="BQ213" s="104"/>
      <c r="BR213" s="104"/>
      <c r="BS213" s="104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6"/>
    </row>
    <row r="214" spans="1:99" ht="12.75">
      <c r="A214" s="60" t="s">
        <v>368</v>
      </c>
      <c r="B214" s="60"/>
      <c r="C214" s="60"/>
      <c r="D214" s="61"/>
      <c r="E214" s="127" t="s">
        <v>369</v>
      </c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9"/>
      <c r="AU214" s="111" t="s">
        <v>370</v>
      </c>
      <c r="AV214" s="112"/>
      <c r="AW214" s="112"/>
      <c r="AX214" s="112"/>
      <c r="AY214" s="112"/>
      <c r="AZ214" s="104" t="s">
        <v>44</v>
      </c>
      <c r="BA214" s="104"/>
      <c r="BB214" s="104"/>
      <c r="BC214" s="104"/>
      <c r="BD214" s="104"/>
      <c r="BE214" s="104" t="s">
        <v>44</v>
      </c>
      <c r="BF214" s="104"/>
      <c r="BG214" s="104"/>
      <c r="BH214" s="104"/>
      <c r="BI214" s="104"/>
      <c r="BJ214" s="104"/>
      <c r="BK214" s="104"/>
      <c r="BL214" s="104"/>
      <c r="BM214" s="104"/>
      <c r="BN214" s="104" t="s">
        <v>44</v>
      </c>
      <c r="BO214" s="104"/>
      <c r="BP214" s="104"/>
      <c r="BQ214" s="104"/>
      <c r="BR214" s="104"/>
      <c r="BS214" s="104"/>
      <c r="BT214" s="105">
        <f>BT215+BT220</f>
        <v>1387235.3399999999</v>
      </c>
      <c r="BU214" s="105"/>
      <c r="BV214" s="105"/>
      <c r="BW214" s="105"/>
      <c r="BX214" s="105"/>
      <c r="BY214" s="105"/>
      <c r="BZ214" s="105"/>
      <c r="CA214" s="105">
        <f>CA215+CA220</f>
        <v>888000</v>
      </c>
      <c r="CB214" s="105"/>
      <c r="CC214" s="105"/>
      <c r="CD214" s="105"/>
      <c r="CE214" s="105"/>
      <c r="CF214" s="105"/>
      <c r="CG214" s="105"/>
      <c r="CH214" s="105">
        <f>CH215+CH220</f>
        <v>888000</v>
      </c>
      <c r="CI214" s="105"/>
      <c r="CJ214" s="105"/>
      <c r="CK214" s="105"/>
      <c r="CL214" s="105"/>
      <c r="CM214" s="105"/>
      <c r="CN214" s="105"/>
      <c r="CO214" s="105">
        <f>CO215+CO220</f>
        <v>0</v>
      </c>
      <c r="CP214" s="105"/>
      <c r="CQ214" s="105"/>
      <c r="CR214" s="105"/>
      <c r="CS214" s="105"/>
      <c r="CT214" s="105"/>
      <c r="CU214" s="105"/>
    </row>
    <row r="215" spans="1:99" ht="12.75">
      <c r="A215" s="60" t="s">
        <v>371</v>
      </c>
      <c r="B215" s="60"/>
      <c r="C215" s="60"/>
      <c r="D215" s="61"/>
      <c r="E215" s="125" t="s">
        <v>49</v>
      </c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6"/>
      <c r="AU215" s="70" t="s">
        <v>372</v>
      </c>
      <c r="AV215" s="71"/>
      <c r="AW215" s="71"/>
      <c r="AX215" s="71"/>
      <c r="AY215" s="72"/>
      <c r="AZ215" s="81" t="s">
        <v>44</v>
      </c>
      <c r="BA215" s="82"/>
      <c r="BB215" s="82"/>
      <c r="BC215" s="82"/>
      <c r="BD215" s="83"/>
      <c r="BE215" s="81" t="s">
        <v>44</v>
      </c>
      <c r="BF215" s="82"/>
      <c r="BG215" s="82"/>
      <c r="BH215" s="82"/>
      <c r="BI215" s="82"/>
      <c r="BJ215" s="82"/>
      <c r="BK215" s="82"/>
      <c r="BL215" s="82"/>
      <c r="BM215" s="83"/>
      <c r="BN215" s="81" t="s">
        <v>44</v>
      </c>
      <c r="BO215" s="82"/>
      <c r="BP215" s="82"/>
      <c r="BQ215" s="82"/>
      <c r="BR215" s="82"/>
      <c r="BS215" s="83"/>
      <c r="BT215" s="52"/>
      <c r="BU215" s="53"/>
      <c r="BV215" s="53"/>
      <c r="BW215" s="53"/>
      <c r="BX215" s="53"/>
      <c r="BY215" s="53"/>
      <c r="BZ215" s="54"/>
      <c r="CA215" s="52"/>
      <c r="CB215" s="53"/>
      <c r="CC215" s="53"/>
      <c r="CD215" s="53"/>
      <c r="CE215" s="53"/>
      <c r="CF215" s="53"/>
      <c r="CG215" s="54"/>
      <c r="CH215" s="52"/>
      <c r="CI215" s="53"/>
      <c r="CJ215" s="53"/>
      <c r="CK215" s="53"/>
      <c r="CL215" s="53"/>
      <c r="CM215" s="53"/>
      <c r="CN215" s="54"/>
      <c r="CO215" s="52"/>
      <c r="CP215" s="53"/>
      <c r="CQ215" s="53"/>
      <c r="CR215" s="53"/>
      <c r="CS215" s="53"/>
      <c r="CT215" s="53"/>
      <c r="CU215" s="113"/>
    </row>
    <row r="216" spans="1:99" ht="12.75">
      <c r="A216" s="60"/>
      <c r="B216" s="60"/>
      <c r="C216" s="60"/>
      <c r="D216" s="61"/>
      <c r="E216" s="123" t="s">
        <v>347</v>
      </c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4"/>
      <c r="AU216" s="73"/>
      <c r="AV216" s="39"/>
      <c r="AW216" s="39"/>
      <c r="AX216" s="39"/>
      <c r="AY216" s="74"/>
      <c r="AZ216" s="84"/>
      <c r="BA216" s="85"/>
      <c r="BB216" s="85"/>
      <c r="BC216" s="85"/>
      <c r="BD216" s="86"/>
      <c r="BE216" s="84"/>
      <c r="BF216" s="85"/>
      <c r="BG216" s="85"/>
      <c r="BH216" s="85"/>
      <c r="BI216" s="85"/>
      <c r="BJ216" s="85"/>
      <c r="BK216" s="85"/>
      <c r="BL216" s="85"/>
      <c r="BM216" s="86"/>
      <c r="BN216" s="84"/>
      <c r="BO216" s="85"/>
      <c r="BP216" s="85"/>
      <c r="BQ216" s="85"/>
      <c r="BR216" s="85"/>
      <c r="BS216" s="86"/>
      <c r="BT216" s="55"/>
      <c r="BU216" s="56"/>
      <c r="BV216" s="56"/>
      <c r="BW216" s="56"/>
      <c r="BX216" s="56"/>
      <c r="BY216" s="56"/>
      <c r="BZ216" s="57"/>
      <c r="CA216" s="55"/>
      <c r="CB216" s="56"/>
      <c r="CC216" s="56"/>
      <c r="CD216" s="56"/>
      <c r="CE216" s="56"/>
      <c r="CF216" s="56"/>
      <c r="CG216" s="57"/>
      <c r="CH216" s="55"/>
      <c r="CI216" s="56"/>
      <c r="CJ216" s="56"/>
      <c r="CK216" s="56"/>
      <c r="CL216" s="56"/>
      <c r="CM216" s="56"/>
      <c r="CN216" s="57"/>
      <c r="CO216" s="55"/>
      <c r="CP216" s="56"/>
      <c r="CQ216" s="56"/>
      <c r="CR216" s="56"/>
      <c r="CS216" s="56"/>
      <c r="CT216" s="56"/>
      <c r="CU216" s="114"/>
    </row>
    <row r="217" spans="1:99" ht="13.5" hidden="1">
      <c r="A217" s="60"/>
      <c r="B217" s="60"/>
      <c r="C217" s="60"/>
      <c r="D217" s="61"/>
      <c r="E217" s="117" t="s">
        <v>334</v>
      </c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9"/>
      <c r="AU217" s="118"/>
      <c r="AV217" s="119"/>
      <c r="AW217" s="119"/>
      <c r="AX217" s="119"/>
      <c r="AY217" s="120"/>
      <c r="AZ217" s="81" t="s">
        <v>44</v>
      </c>
      <c r="BA217" s="82"/>
      <c r="BB217" s="82"/>
      <c r="BC217" s="82"/>
      <c r="BD217" s="83"/>
      <c r="BE217" s="75"/>
      <c r="BF217" s="76"/>
      <c r="BG217" s="76"/>
      <c r="BH217" s="76"/>
      <c r="BI217" s="76"/>
      <c r="BJ217" s="76"/>
      <c r="BK217" s="76"/>
      <c r="BL217" s="76"/>
      <c r="BM217" s="77"/>
      <c r="BN217" s="75"/>
      <c r="BO217" s="76"/>
      <c r="BP217" s="76"/>
      <c r="BQ217" s="76"/>
      <c r="BR217" s="76"/>
      <c r="BS217" s="77"/>
      <c r="BT217" s="52"/>
      <c r="BU217" s="53"/>
      <c r="BV217" s="53"/>
      <c r="BW217" s="53"/>
      <c r="BX217" s="53"/>
      <c r="BY217" s="53"/>
      <c r="BZ217" s="54"/>
      <c r="CA217" s="52"/>
      <c r="CB217" s="53"/>
      <c r="CC217" s="53"/>
      <c r="CD217" s="53"/>
      <c r="CE217" s="53"/>
      <c r="CF217" s="53"/>
      <c r="CG217" s="54"/>
      <c r="CH217" s="52"/>
      <c r="CI217" s="53"/>
      <c r="CJ217" s="53"/>
      <c r="CK217" s="53"/>
      <c r="CL217" s="53"/>
      <c r="CM217" s="53"/>
      <c r="CN217" s="54"/>
      <c r="CO217" s="52"/>
      <c r="CP217" s="53"/>
      <c r="CQ217" s="53"/>
      <c r="CR217" s="53"/>
      <c r="CS217" s="53"/>
      <c r="CT217" s="53"/>
      <c r="CU217" s="113"/>
    </row>
    <row r="218" spans="1:99" ht="12.75" hidden="1">
      <c r="A218" s="60"/>
      <c r="B218" s="60"/>
      <c r="C218" s="60"/>
      <c r="D218" s="6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9"/>
      <c r="AU218" s="121"/>
      <c r="AV218" s="42"/>
      <c r="AW218" s="42"/>
      <c r="AX218" s="42"/>
      <c r="AY218" s="122"/>
      <c r="AZ218" s="84"/>
      <c r="BA218" s="85"/>
      <c r="BB218" s="85"/>
      <c r="BC218" s="85"/>
      <c r="BD218" s="86"/>
      <c r="BE218" s="78"/>
      <c r="BF218" s="79"/>
      <c r="BG218" s="79"/>
      <c r="BH218" s="79"/>
      <c r="BI218" s="79"/>
      <c r="BJ218" s="79"/>
      <c r="BK218" s="79"/>
      <c r="BL218" s="79"/>
      <c r="BM218" s="80"/>
      <c r="BN218" s="78"/>
      <c r="BO218" s="79"/>
      <c r="BP218" s="79"/>
      <c r="BQ218" s="79"/>
      <c r="BR218" s="79"/>
      <c r="BS218" s="80"/>
      <c r="BT218" s="55"/>
      <c r="BU218" s="56"/>
      <c r="BV218" s="56"/>
      <c r="BW218" s="56"/>
      <c r="BX218" s="56"/>
      <c r="BY218" s="56"/>
      <c r="BZ218" s="57"/>
      <c r="CA218" s="55"/>
      <c r="CB218" s="56"/>
      <c r="CC218" s="56"/>
      <c r="CD218" s="56"/>
      <c r="CE218" s="56"/>
      <c r="CF218" s="56"/>
      <c r="CG218" s="57"/>
      <c r="CH218" s="55"/>
      <c r="CI218" s="56"/>
      <c r="CJ218" s="56"/>
      <c r="CK218" s="56"/>
      <c r="CL218" s="56"/>
      <c r="CM218" s="56"/>
      <c r="CN218" s="57"/>
      <c r="CO218" s="55"/>
      <c r="CP218" s="56"/>
      <c r="CQ218" s="56"/>
      <c r="CR218" s="56"/>
      <c r="CS218" s="56"/>
      <c r="CT218" s="56"/>
      <c r="CU218" s="114"/>
    </row>
    <row r="219" spans="1:99" ht="12.75" hidden="1">
      <c r="A219" s="60"/>
      <c r="B219" s="60"/>
      <c r="C219" s="60"/>
      <c r="D219" s="61"/>
      <c r="E219" s="62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4"/>
      <c r="AU219" s="115"/>
      <c r="AV219" s="116"/>
      <c r="AW219" s="116"/>
      <c r="AX219" s="116"/>
      <c r="AY219" s="116"/>
      <c r="AZ219" s="104" t="s">
        <v>44</v>
      </c>
      <c r="BA219" s="104"/>
      <c r="BB219" s="104"/>
      <c r="BC219" s="104"/>
      <c r="BD219" s="104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6"/>
    </row>
    <row r="220" spans="1:99" ht="12.75">
      <c r="A220" s="60" t="s">
        <v>373</v>
      </c>
      <c r="B220" s="60"/>
      <c r="C220" s="60"/>
      <c r="D220" s="61"/>
      <c r="E220" s="108" t="s">
        <v>336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10"/>
      <c r="AU220" s="111" t="s">
        <v>374</v>
      </c>
      <c r="AV220" s="112"/>
      <c r="AW220" s="112"/>
      <c r="AX220" s="112"/>
      <c r="AY220" s="112"/>
      <c r="AZ220" s="104" t="s">
        <v>44</v>
      </c>
      <c r="BA220" s="104"/>
      <c r="BB220" s="104"/>
      <c r="BC220" s="104"/>
      <c r="BD220" s="104"/>
      <c r="BE220" s="104" t="s">
        <v>44</v>
      </c>
      <c r="BF220" s="104"/>
      <c r="BG220" s="104"/>
      <c r="BH220" s="104"/>
      <c r="BI220" s="104"/>
      <c r="BJ220" s="104"/>
      <c r="BK220" s="104"/>
      <c r="BL220" s="104"/>
      <c r="BM220" s="104"/>
      <c r="BN220" s="104" t="s">
        <v>44</v>
      </c>
      <c r="BO220" s="104"/>
      <c r="BP220" s="104"/>
      <c r="BQ220" s="104"/>
      <c r="BR220" s="104"/>
      <c r="BS220" s="104"/>
      <c r="BT220" s="105">
        <v>1387235.3399999999</v>
      </c>
      <c r="BU220" s="105"/>
      <c r="BV220" s="105"/>
      <c r="BW220" s="105"/>
      <c r="BX220" s="105"/>
      <c r="BY220" s="105"/>
      <c r="BZ220" s="105"/>
      <c r="CA220" s="105">
        <f>910235.34-22235.34</f>
        <v>888000</v>
      </c>
      <c r="CB220" s="105"/>
      <c r="CC220" s="105"/>
      <c r="CD220" s="105"/>
      <c r="CE220" s="105"/>
      <c r="CF220" s="105"/>
      <c r="CG220" s="105"/>
      <c r="CH220" s="105">
        <f>910235.34-22235.34</f>
        <v>888000</v>
      </c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6"/>
    </row>
    <row r="221" spans="1:99" ht="12.75">
      <c r="A221" s="60" t="s">
        <v>375</v>
      </c>
      <c r="B221" s="60"/>
      <c r="C221" s="60"/>
      <c r="D221" s="61"/>
      <c r="E221" s="98" t="s">
        <v>376</v>
      </c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100"/>
      <c r="AU221" s="70" t="s">
        <v>377</v>
      </c>
      <c r="AV221" s="71"/>
      <c r="AW221" s="71"/>
      <c r="AX221" s="71"/>
      <c r="AY221" s="72"/>
      <c r="AZ221" s="81" t="s">
        <v>44</v>
      </c>
      <c r="BA221" s="82"/>
      <c r="BB221" s="82"/>
      <c r="BC221" s="82"/>
      <c r="BD221" s="83"/>
      <c r="BE221" s="81" t="s">
        <v>44</v>
      </c>
      <c r="BF221" s="82"/>
      <c r="BG221" s="82"/>
      <c r="BH221" s="82"/>
      <c r="BI221" s="82"/>
      <c r="BJ221" s="82"/>
      <c r="BK221" s="82"/>
      <c r="BL221" s="82"/>
      <c r="BM221" s="83"/>
      <c r="BN221" s="81" t="s">
        <v>44</v>
      </c>
      <c r="BO221" s="82"/>
      <c r="BP221" s="82"/>
      <c r="BQ221" s="82"/>
      <c r="BR221" s="82"/>
      <c r="BS221" s="83"/>
      <c r="BT221" s="52">
        <f>BT193+BT198+BT215</f>
        <v>28641465.560000002</v>
      </c>
      <c r="BU221" s="53"/>
      <c r="BV221" s="53"/>
      <c r="BW221" s="53"/>
      <c r="BX221" s="53"/>
      <c r="BY221" s="53"/>
      <c r="BZ221" s="54"/>
      <c r="CA221" s="52">
        <f>CA193+CA198+CA215</f>
        <v>24962197.6</v>
      </c>
      <c r="CB221" s="53"/>
      <c r="CC221" s="53"/>
      <c r="CD221" s="53"/>
      <c r="CE221" s="53"/>
      <c r="CF221" s="53"/>
      <c r="CG221" s="54"/>
      <c r="CH221" s="52">
        <f>CH193+CH198+CH215</f>
        <v>23540191.130000003</v>
      </c>
      <c r="CI221" s="53"/>
      <c r="CJ221" s="53"/>
      <c r="CK221" s="53"/>
      <c r="CL221" s="53"/>
      <c r="CM221" s="53"/>
      <c r="CN221" s="54"/>
      <c r="CO221" s="52">
        <f>CO193+CO198+CO215</f>
        <v>0</v>
      </c>
      <c r="CP221" s="53"/>
      <c r="CQ221" s="53"/>
      <c r="CR221" s="53"/>
      <c r="CS221" s="53"/>
      <c r="CT221" s="53"/>
      <c r="CU221" s="54"/>
    </row>
    <row r="222" spans="1:99" ht="12.75">
      <c r="A222" s="60"/>
      <c r="B222" s="60"/>
      <c r="C222" s="60"/>
      <c r="D222" s="61"/>
      <c r="E222" s="93" t="s">
        <v>378</v>
      </c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5"/>
      <c r="AU222" s="101"/>
      <c r="AV222" s="102"/>
      <c r="AW222" s="102"/>
      <c r="AX222" s="102"/>
      <c r="AY222" s="103"/>
      <c r="AZ222" s="87"/>
      <c r="BA222" s="88"/>
      <c r="BB222" s="88"/>
      <c r="BC222" s="88"/>
      <c r="BD222" s="89"/>
      <c r="BE222" s="87"/>
      <c r="BF222" s="88"/>
      <c r="BG222" s="88"/>
      <c r="BH222" s="88"/>
      <c r="BI222" s="88"/>
      <c r="BJ222" s="88"/>
      <c r="BK222" s="88"/>
      <c r="BL222" s="88"/>
      <c r="BM222" s="89"/>
      <c r="BN222" s="87"/>
      <c r="BO222" s="88"/>
      <c r="BP222" s="88"/>
      <c r="BQ222" s="88"/>
      <c r="BR222" s="88"/>
      <c r="BS222" s="89"/>
      <c r="BT222" s="90"/>
      <c r="BU222" s="91"/>
      <c r="BV222" s="91"/>
      <c r="BW222" s="91"/>
      <c r="BX222" s="91"/>
      <c r="BY222" s="91"/>
      <c r="BZ222" s="92"/>
      <c r="CA222" s="90"/>
      <c r="CB222" s="91"/>
      <c r="CC222" s="91"/>
      <c r="CD222" s="91"/>
      <c r="CE222" s="91"/>
      <c r="CF222" s="91"/>
      <c r="CG222" s="92"/>
      <c r="CH222" s="90"/>
      <c r="CI222" s="91"/>
      <c r="CJ222" s="91"/>
      <c r="CK222" s="91"/>
      <c r="CL222" s="91"/>
      <c r="CM222" s="91"/>
      <c r="CN222" s="92"/>
      <c r="CO222" s="90"/>
      <c r="CP222" s="91"/>
      <c r="CQ222" s="91"/>
      <c r="CR222" s="91"/>
      <c r="CS222" s="91"/>
      <c r="CT222" s="91"/>
      <c r="CU222" s="92"/>
    </row>
    <row r="223" spans="1:99" ht="13.5">
      <c r="A223" s="60"/>
      <c r="B223" s="60"/>
      <c r="C223" s="60"/>
      <c r="D223" s="61"/>
      <c r="E223" s="96" t="s">
        <v>379</v>
      </c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7"/>
      <c r="AU223" s="73"/>
      <c r="AV223" s="39"/>
      <c r="AW223" s="39"/>
      <c r="AX223" s="39"/>
      <c r="AY223" s="74"/>
      <c r="AZ223" s="84"/>
      <c r="BA223" s="85"/>
      <c r="BB223" s="85"/>
      <c r="BC223" s="85"/>
      <c r="BD223" s="86"/>
      <c r="BE223" s="84"/>
      <c r="BF223" s="85"/>
      <c r="BG223" s="85"/>
      <c r="BH223" s="85"/>
      <c r="BI223" s="85"/>
      <c r="BJ223" s="85"/>
      <c r="BK223" s="85"/>
      <c r="BL223" s="85"/>
      <c r="BM223" s="86"/>
      <c r="BN223" s="84"/>
      <c r="BO223" s="85"/>
      <c r="BP223" s="85"/>
      <c r="BQ223" s="85"/>
      <c r="BR223" s="85"/>
      <c r="BS223" s="86"/>
      <c r="BT223" s="55"/>
      <c r="BU223" s="56"/>
      <c r="BV223" s="56"/>
      <c r="BW223" s="56"/>
      <c r="BX223" s="56"/>
      <c r="BY223" s="56"/>
      <c r="BZ223" s="57"/>
      <c r="CA223" s="55"/>
      <c r="CB223" s="56"/>
      <c r="CC223" s="56"/>
      <c r="CD223" s="56"/>
      <c r="CE223" s="56"/>
      <c r="CF223" s="56"/>
      <c r="CG223" s="57"/>
      <c r="CH223" s="55"/>
      <c r="CI223" s="56"/>
      <c r="CJ223" s="56"/>
      <c r="CK223" s="56"/>
      <c r="CL223" s="56"/>
      <c r="CM223" s="56"/>
      <c r="CN223" s="57"/>
      <c r="CO223" s="55"/>
      <c r="CP223" s="56"/>
      <c r="CQ223" s="56"/>
      <c r="CR223" s="56"/>
      <c r="CS223" s="56"/>
      <c r="CT223" s="56"/>
      <c r="CU223" s="57"/>
    </row>
    <row r="224" spans="1:99" ht="12.75">
      <c r="A224" s="60"/>
      <c r="B224" s="60"/>
      <c r="C224" s="60"/>
      <c r="D224" s="61"/>
      <c r="E224" s="68" t="s">
        <v>380</v>
      </c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9"/>
      <c r="AU224" s="70" t="s">
        <v>381</v>
      </c>
      <c r="AV224" s="71"/>
      <c r="AW224" s="71"/>
      <c r="AX224" s="71"/>
      <c r="AY224" s="72"/>
      <c r="AZ224" s="81"/>
      <c r="BA224" s="82"/>
      <c r="BB224" s="82"/>
      <c r="BC224" s="82"/>
      <c r="BD224" s="83"/>
      <c r="BE224" s="81" t="s">
        <v>44</v>
      </c>
      <c r="BF224" s="82"/>
      <c r="BG224" s="82"/>
      <c r="BH224" s="82"/>
      <c r="BI224" s="82"/>
      <c r="BJ224" s="82"/>
      <c r="BK224" s="82"/>
      <c r="BL224" s="82"/>
      <c r="BM224" s="83"/>
      <c r="BN224" s="81" t="s">
        <v>44</v>
      </c>
      <c r="BO224" s="82"/>
      <c r="BP224" s="82"/>
      <c r="BQ224" s="82"/>
      <c r="BR224" s="82"/>
      <c r="BS224" s="83"/>
      <c r="BT224" s="52">
        <f>BT221</f>
        <v>28641465.560000002</v>
      </c>
      <c r="BU224" s="53"/>
      <c r="BV224" s="53"/>
      <c r="BW224" s="53"/>
      <c r="BX224" s="53"/>
      <c r="BY224" s="53"/>
      <c r="BZ224" s="54"/>
      <c r="CA224" s="52">
        <f>CA221</f>
        <v>24962197.6</v>
      </c>
      <c r="CB224" s="53"/>
      <c r="CC224" s="53"/>
      <c r="CD224" s="53"/>
      <c r="CE224" s="53"/>
      <c r="CF224" s="53"/>
      <c r="CG224" s="54"/>
      <c r="CH224" s="52">
        <f>CH221</f>
        <v>23540191.130000003</v>
      </c>
      <c r="CI224" s="53"/>
      <c r="CJ224" s="53"/>
      <c r="CK224" s="53"/>
      <c r="CL224" s="53"/>
      <c r="CM224" s="53"/>
      <c r="CN224" s="54"/>
      <c r="CO224" s="52">
        <f>CO221</f>
        <v>0</v>
      </c>
      <c r="CP224" s="53"/>
      <c r="CQ224" s="53"/>
      <c r="CR224" s="53"/>
      <c r="CS224" s="53"/>
      <c r="CT224" s="53"/>
      <c r="CU224" s="54"/>
    </row>
    <row r="225" spans="1:99" ht="12.75">
      <c r="A225" s="60"/>
      <c r="B225" s="60"/>
      <c r="C225" s="60"/>
      <c r="D225" s="6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9"/>
      <c r="AU225" s="73"/>
      <c r="AV225" s="39"/>
      <c r="AW225" s="39"/>
      <c r="AX225" s="39"/>
      <c r="AY225" s="74"/>
      <c r="AZ225" s="84"/>
      <c r="BA225" s="85"/>
      <c r="BB225" s="85"/>
      <c r="BC225" s="85"/>
      <c r="BD225" s="86"/>
      <c r="BE225" s="84"/>
      <c r="BF225" s="85"/>
      <c r="BG225" s="85"/>
      <c r="BH225" s="85"/>
      <c r="BI225" s="85"/>
      <c r="BJ225" s="85"/>
      <c r="BK225" s="85"/>
      <c r="BL225" s="85"/>
      <c r="BM225" s="86"/>
      <c r="BN225" s="84"/>
      <c r="BO225" s="85"/>
      <c r="BP225" s="85"/>
      <c r="BQ225" s="85"/>
      <c r="BR225" s="85"/>
      <c r="BS225" s="86"/>
      <c r="BT225" s="55"/>
      <c r="BU225" s="56"/>
      <c r="BV225" s="56"/>
      <c r="BW225" s="56"/>
      <c r="BX225" s="56"/>
      <c r="BY225" s="56"/>
      <c r="BZ225" s="57"/>
      <c r="CA225" s="55"/>
      <c r="CB225" s="56"/>
      <c r="CC225" s="56"/>
      <c r="CD225" s="56"/>
      <c r="CE225" s="56"/>
      <c r="CF225" s="56"/>
      <c r="CG225" s="57"/>
      <c r="CH225" s="55"/>
      <c r="CI225" s="56"/>
      <c r="CJ225" s="56"/>
      <c r="CK225" s="56"/>
      <c r="CL225" s="56"/>
      <c r="CM225" s="56"/>
      <c r="CN225" s="57"/>
      <c r="CO225" s="55"/>
      <c r="CP225" s="56"/>
      <c r="CQ225" s="56"/>
      <c r="CR225" s="56"/>
      <c r="CS225" s="56"/>
      <c r="CT225" s="56"/>
      <c r="CU225" s="57"/>
    </row>
    <row r="226" spans="1:99" ht="12.75">
      <c r="A226" s="60" t="s">
        <v>382</v>
      </c>
      <c r="B226" s="60"/>
      <c r="C226" s="60"/>
      <c r="D226" s="61"/>
      <c r="E226" s="98" t="s">
        <v>383</v>
      </c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100"/>
      <c r="AU226" s="70" t="s">
        <v>384</v>
      </c>
      <c r="AV226" s="71"/>
      <c r="AW226" s="71"/>
      <c r="AX226" s="71"/>
      <c r="AY226" s="72"/>
      <c r="AZ226" s="81" t="s">
        <v>44</v>
      </c>
      <c r="BA226" s="82"/>
      <c r="BB226" s="82"/>
      <c r="BC226" s="82"/>
      <c r="BD226" s="83"/>
      <c r="BE226" s="81" t="s">
        <v>44</v>
      </c>
      <c r="BF226" s="82"/>
      <c r="BG226" s="82"/>
      <c r="BH226" s="82"/>
      <c r="BI226" s="82"/>
      <c r="BJ226" s="82"/>
      <c r="BK226" s="82"/>
      <c r="BL226" s="82"/>
      <c r="BM226" s="83"/>
      <c r="BN226" s="81" t="s">
        <v>44</v>
      </c>
      <c r="BO226" s="82"/>
      <c r="BP226" s="82"/>
      <c r="BQ226" s="82"/>
      <c r="BR226" s="82"/>
      <c r="BS226" s="83"/>
      <c r="BT226" s="52">
        <f>BT195+BT202+BT220</f>
        <v>1387235.3399999999</v>
      </c>
      <c r="BU226" s="53"/>
      <c r="BV226" s="53"/>
      <c r="BW226" s="53"/>
      <c r="BX226" s="53"/>
      <c r="BY226" s="53"/>
      <c r="BZ226" s="54"/>
      <c r="CA226" s="52">
        <f>CA195+CA202+CA220</f>
        <v>888000</v>
      </c>
      <c r="CB226" s="53"/>
      <c r="CC226" s="53"/>
      <c r="CD226" s="53"/>
      <c r="CE226" s="53"/>
      <c r="CF226" s="53"/>
      <c r="CG226" s="54"/>
      <c r="CH226" s="52">
        <f>CH195+CH202+CH220</f>
        <v>888000</v>
      </c>
      <c r="CI226" s="53"/>
      <c r="CJ226" s="53"/>
      <c r="CK226" s="53"/>
      <c r="CL226" s="53"/>
      <c r="CM226" s="53"/>
      <c r="CN226" s="54"/>
      <c r="CO226" s="52">
        <f>CO195+CO202+CO220</f>
        <v>0</v>
      </c>
      <c r="CP226" s="53"/>
      <c r="CQ226" s="53"/>
      <c r="CR226" s="53"/>
      <c r="CS226" s="53"/>
      <c r="CT226" s="53"/>
      <c r="CU226" s="54"/>
    </row>
    <row r="227" spans="1:99" ht="12.75">
      <c r="A227" s="60"/>
      <c r="B227" s="60"/>
      <c r="C227" s="60"/>
      <c r="D227" s="61"/>
      <c r="E227" s="93" t="s">
        <v>385</v>
      </c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5"/>
      <c r="AU227" s="101"/>
      <c r="AV227" s="102"/>
      <c r="AW227" s="102"/>
      <c r="AX227" s="102"/>
      <c r="AY227" s="103"/>
      <c r="AZ227" s="87"/>
      <c r="BA227" s="88"/>
      <c r="BB227" s="88"/>
      <c r="BC227" s="88"/>
      <c r="BD227" s="89"/>
      <c r="BE227" s="87"/>
      <c r="BF227" s="88"/>
      <c r="BG227" s="88"/>
      <c r="BH227" s="88"/>
      <c r="BI227" s="88"/>
      <c r="BJ227" s="88"/>
      <c r="BK227" s="88"/>
      <c r="BL227" s="88"/>
      <c r="BM227" s="89"/>
      <c r="BN227" s="87"/>
      <c r="BO227" s="88"/>
      <c r="BP227" s="88"/>
      <c r="BQ227" s="88"/>
      <c r="BR227" s="88"/>
      <c r="BS227" s="89"/>
      <c r="BT227" s="90"/>
      <c r="BU227" s="91"/>
      <c r="BV227" s="91"/>
      <c r="BW227" s="91"/>
      <c r="BX227" s="91"/>
      <c r="BY227" s="91"/>
      <c r="BZ227" s="92"/>
      <c r="CA227" s="90"/>
      <c r="CB227" s="91"/>
      <c r="CC227" s="91"/>
      <c r="CD227" s="91"/>
      <c r="CE227" s="91"/>
      <c r="CF227" s="91"/>
      <c r="CG227" s="92"/>
      <c r="CH227" s="90"/>
      <c r="CI227" s="91"/>
      <c r="CJ227" s="91"/>
      <c r="CK227" s="91"/>
      <c r="CL227" s="91"/>
      <c r="CM227" s="91"/>
      <c r="CN227" s="92"/>
      <c r="CO227" s="90"/>
      <c r="CP227" s="91"/>
      <c r="CQ227" s="91"/>
      <c r="CR227" s="91"/>
      <c r="CS227" s="91"/>
      <c r="CT227" s="91"/>
      <c r="CU227" s="92"/>
    </row>
    <row r="228" spans="1:99" ht="12.75">
      <c r="A228" s="60"/>
      <c r="B228" s="60"/>
      <c r="C228" s="60"/>
      <c r="D228" s="61"/>
      <c r="E228" s="96" t="s">
        <v>386</v>
      </c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7"/>
      <c r="AU228" s="73"/>
      <c r="AV228" s="39"/>
      <c r="AW228" s="39"/>
      <c r="AX228" s="39"/>
      <c r="AY228" s="74"/>
      <c r="AZ228" s="84"/>
      <c r="BA228" s="85"/>
      <c r="BB228" s="85"/>
      <c r="BC228" s="85"/>
      <c r="BD228" s="86"/>
      <c r="BE228" s="84"/>
      <c r="BF228" s="85"/>
      <c r="BG228" s="85"/>
      <c r="BH228" s="85"/>
      <c r="BI228" s="85"/>
      <c r="BJ228" s="85"/>
      <c r="BK228" s="85"/>
      <c r="BL228" s="85"/>
      <c r="BM228" s="86"/>
      <c r="BN228" s="84"/>
      <c r="BO228" s="85"/>
      <c r="BP228" s="85"/>
      <c r="BQ228" s="85"/>
      <c r="BR228" s="85"/>
      <c r="BS228" s="86"/>
      <c r="BT228" s="55"/>
      <c r="BU228" s="56"/>
      <c r="BV228" s="56"/>
      <c r="BW228" s="56"/>
      <c r="BX228" s="56"/>
      <c r="BY228" s="56"/>
      <c r="BZ228" s="57"/>
      <c r="CA228" s="55"/>
      <c r="CB228" s="56"/>
      <c r="CC228" s="56"/>
      <c r="CD228" s="56"/>
      <c r="CE228" s="56"/>
      <c r="CF228" s="56"/>
      <c r="CG228" s="57"/>
      <c r="CH228" s="55"/>
      <c r="CI228" s="56"/>
      <c r="CJ228" s="56"/>
      <c r="CK228" s="56"/>
      <c r="CL228" s="56"/>
      <c r="CM228" s="56"/>
      <c r="CN228" s="57"/>
      <c r="CO228" s="55"/>
      <c r="CP228" s="56"/>
      <c r="CQ228" s="56"/>
      <c r="CR228" s="56"/>
      <c r="CS228" s="56"/>
      <c r="CT228" s="56"/>
      <c r="CU228" s="57"/>
    </row>
    <row r="229" spans="1:99" ht="12.75">
      <c r="A229" s="60"/>
      <c r="B229" s="60"/>
      <c r="C229" s="60"/>
      <c r="D229" s="61"/>
      <c r="E229" s="68" t="s">
        <v>387</v>
      </c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9"/>
      <c r="AU229" s="70" t="s">
        <v>388</v>
      </c>
      <c r="AV229" s="71"/>
      <c r="AW229" s="71"/>
      <c r="AX229" s="71"/>
      <c r="AY229" s="72"/>
      <c r="AZ229" s="75"/>
      <c r="BA229" s="76"/>
      <c r="BB229" s="76"/>
      <c r="BC229" s="76"/>
      <c r="BD229" s="77"/>
      <c r="BE229" s="81" t="s">
        <v>44</v>
      </c>
      <c r="BF229" s="82"/>
      <c r="BG229" s="82"/>
      <c r="BH229" s="82"/>
      <c r="BI229" s="82"/>
      <c r="BJ229" s="82"/>
      <c r="BK229" s="82"/>
      <c r="BL229" s="82"/>
      <c r="BM229" s="83"/>
      <c r="BN229" s="81" t="s">
        <v>44</v>
      </c>
      <c r="BO229" s="82"/>
      <c r="BP229" s="82"/>
      <c r="BQ229" s="82"/>
      <c r="BR229" s="82"/>
      <c r="BS229" s="83"/>
      <c r="BT229" s="52">
        <f>BT226</f>
        <v>1387235.3399999999</v>
      </c>
      <c r="BU229" s="53"/>
      <c r="BV229" s="53"/>
      <c r="BW229" s="53"/>
      <c r="BX229" s="53"/>
      <c r="BY229" s="53"/>
      <c r="BZ229" s="54"/>
      <c r="CA229" s="52">
        <f>CA226</f>
        <v>888000</v>
      </c>
      <c r="CB229" s="53"/>
      <c r="CC229" s="53"/>
      <c r="CD229" s="53"/>
      <c r="CE229" s="53"/>
      <c r="CF229" s="53"/>
      <c r="CG229" s="54"/>
      <c r="CH229" s="52">
        <f>CH226</f>
        <v>888000</v>
      </c>
      <c r="CI229" s="53"/>
      <c r="CJ229" s="53"/>
      <c r="CK229" s="53"/>
      <c r="CL229" s="53"/>
      <c r="CM229" s="53"/>
      <c r="CN229" s="54"/>
      <c r="CO229" s="52">
        <f>CO226</f>
        <v>0</v>
      </c>
      <c r="CP229" s="53"/>
      <c r="CQ229" s="53"/>
      <c r="CR229" s="53"/>
      <c r="CS229" s="53"/>
      <c r="CT229" s="53"/>
      <c r="CU229" s="54"/>
    </row>
    <row r="230" spans="1:99" ht="12.75">
      <c r="A230" s="60"/>
      <c r="B230" s="60"/>
      <c r="C230" s="60"/>
      <c r="D230" s="6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9"/>
      <c r="AU230" s="73"/>
      <c r="AV230" s="39"/>
      <c r="AW230" s="39"/>
      <c r="AX230" s="39"/>
      <c r="AY230" s="74"/>
      <c r="AZ230" s="78"/>
      <c r="BA230" s="79"/>
      <c r="BB230" s="79"/>
      <c r="BC230" s="79"/>
      <c r="BD230" s="80"/>
      <c r="BE230" s="84"/>
      <c r="BF230" s="85"/>
      <c r="BG230" s="85"/>
      <c r="BH230" s="85"/>
      <c r="BI230" s="85"/>
      <c r="BJ230" s="85"/>
      <c r="BK230" s="85"/>
      <c r="BL230" s="85"/>
      <c r="BM230" s="86"/>
      <c r="BN230" s="84"/>
      <c r="BO230" s="85"/>
      <c r="BP230" s="85"/>
      <c r="BQ230" s="85"/>
      <c r="BR230" s="85"/>
      <c r="BS230" s="86"/>
      <c r="BT230" s="55"/>
      <c r="BU230" s="56"/>
      <c r="BV230" s="56"/>
      <c r="BW230" s="56"/>
      <c r="BX230" s="56"/>
      <c r="BY230" s="56"/>
      <c r="BZ230" s="57"/>
      <c r="CA230" s="55"/>
      <c r="CB230" s="56"/>
      <c r="CC230" s="56"/>
      <c r="CD230" s="56"/>
      <c r="CE230" s="56"/>
      <c r="CF230" s="56"/>
      <c r="CG230" s="57"/>
      <c r="CH230" s="55"/>
      <c r="CI230" s="56"/>
      <c r="CJ230" s="56"/>
      <c r="CK230" s="56"/>
      <c r="CL230" s="56"/>
      <c r="CM230" s="56"/>
      <c r="CN230" s="57"/>
      <c r="CO230" s="55"/>
      <c r="CP230" s="56"/>
      <c r="CQ230" s="56"/>
      <c r="CR230" s="56"/>
      <c r="CS230" s="56"/>
      <c r="CT230" s="56"/>
      <c r="CU230" s="57"/>
    </row>
    <row r="231" spans="1:99" ht="13.5" thickBot="1">
      <c r="A231" s="60"/>
      <c r="B231" s="60"/>
      <c r="C231" s="60"/>
      <c r="D231" s="61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4"/>
      <c r="AU231" s="65"/>
      <c r="AV231" s="66"/>
      <c r="AW231" s="66"/>
      <c r="AX231" s="66"/>
      <c r="AY231" s="66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49" t="s">
        <v>44</v>
      </c>
      <c r="BO231" s="49"/>
      <c r="BP231" s="49"/>
      <c r="BQ231" s="49"/>
      <c r="BR231" s="49"/>
      <c r="BS231" s="49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1"/>
    </row>
    <row r="232" spans="1:99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</row>
    <row r="233" spans="1:99" ht="12.75">
      <c r="A233" s="16" t="s">
        <v>389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</row>
    <row r="234" spans="1:99" ht="12.75">
      <c r="A234" s="16" t="s">
        <v>390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46" t="s">
        <v>409</v>
      </c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17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16"/>
      <c r="AU234" s="46" t="s">
        <v>420</v>
      </c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</row>
    <row r="235" spans="1:99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40" t="s">
        <v>391</v>
      </c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8"/>
      <c r="AG235" s="40" t="s">
        <v>2</v>
      </c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13"/>
      <c r="AU235" s="40" t="s">
        <v>3</v>
      </c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</row>
    <row r="236" spans="1:99" ht="12.75">
      <c r="A236" s="16" t="s">
        <v>392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46" t="s">
        <v>416</v>
      </c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17"/>
      <c r="AG236" s="46" t="s">
        <v>419</v>
      </c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16"/>
      <c r="AU236" s="39" t="s">
        <v>417</v>
      </c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</row>
    <row r="237" spans="1:99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40" t="s">
        <v>391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8"/>
      <c r="AG237" s="40" t="s">
        <v>418</v>
      </c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13"/>
      <c r="AU237" s="40" t="s">
        <v>393</v>
      </c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</row>
    <row r="238" spans="1:99" ht="13.5">
      <c r="A238" s="18" t="s">
        <v>4</v>
      </c>
      <c r="B238" s="39"/>
      <c r="C238" s="39"/>
      <c r="D238" s="39"/>
      <c r="E238" s="16" t="s">
        <v>5</v>
      </c>
      <c r="F238" s="16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8">
        <v>20</v>
      </c>
      <c r="S238" s="48"/>
      <c r="T238" s="42"/>
      <c r="U238" s="42"/>
      <c r="V238" s="42"/>
      <c r="W238" s="16" t="s">
        <v>394</v>
      </c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</row>
    <row r="239" spans="1:99" ht="13.5" thickBo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</row>
    <row r="240" spans="1:99" ht="13.5" customHeight="1">
      <c r="A240" s="43" t="s">
        <v>411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5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</row>
    <row r="241" spans="1:99" ht="12.75">
      <c r="A241" s="20"/>
      <c r="B241" s="46" t="s">
        <v>410</v>
      </c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21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</row>
    <row r="242" spans="1:99" ht="12.75">
      <c r="A242" s="22"/>
      <c r="B242" s="40" t="s">
        <v>395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23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</row>
    <row r="243" spans="1:99" ht="24" customHeight="1">
      <c r="A243" s="20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16"/>
      <c r="BB243" s="46" t="s">
        <v>427</v>
      </c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21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</row>
    <row r="244" spans="1:99" ht="12.75">
      <c r="A244" s="26"/>
      <c r="G244" s="27"/>
      <c r="H244" s="27"/>
      <c r="I244" s="27"/>
      <c r="J244" s="27"/>
      <c r="K244" s="27"/>
      <c r="L244" s="27"/>
      <c r="M244" s="27"/>
      <c r="N244" s="27"/>
      <c r="O244" s="27"/>
      <c r="P244" s="40" t="s">
        <v>2</v>
      </c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28"/>
      <c r="AZ244" s="27"/>
      <c r="BA244" s="13"/>
      <c r="BB244" s="40" t="s">
        <v>3</v>
      </c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29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</row>
    <row r="245" spans="1:99" ht="12.75">
      <c r="A245" s="20"/>
      <c r="B245" s="30" t="s">
        <v>4</v>
      </c>
      <c r="C245" s="39"/>
      <c r="D245" s="39"/>
      <c r="E245" s="39"/>
      <c r="F245" s="31" t="s">
        <v>5</v>
      </c>
      <c r="G245" s="31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1">
        <v>20</v>
      </c>
      <c r="T245" s="41"/>
      <c r="U245" s="42"/>
      <c r="V245" s="42"/>
      <c r="W245" s="42"/>
      <c r="X245" s="31" t="s">
        <v>6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21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</row>
    <row r="246" spans="1:99" ht="13.5" thickBot="1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4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</row>
    <row r="247" spans="1:99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</row>
  </sheetData>
  <sheetProtection/>
  <mergeCells count="1166">
    <mergeCell ref="CZ74:DF74"/>
    <mergeCell ref="BQ1:CU1"/>
    <mergeCell ref="BQ2:CU2"/>
    <mergeCell ref="BQ3:CU3"/>
    <mergeCell ref="BQ4:CU4"/>
    <mergeCell ref="BQ5:CA5"/>
    <mergeCell ref="CC5:CU5"/>
    <mergeCell ref="BQ6:CA6"/>
    <mergeCell ref="CC6:CU6"/>
    <mergeCell ref="BR7:BT7"/>
    <mergeCell ref="BW7:CG7"/>
    <mergeCell ref="CH7:CI7"/>
    <mergeCell ref="CJ7:CL7"/>
    <mergeCell ref="A9:CU9"/>
    <mergeCell ref="CH10:CU10"/>
    <mergeCell ref="AN11:AP11"/>
    <mergeCell ref="AS11:BC11"/>
    <mergeCell ref="BD11:BE11"/>
    <mergeCell ref="BF11:BH11"/>
    <mergeCell ref="CH11:CU11"/>
    <mergeCell ref="CH12:CU12"/>
    <mergeCell ref="CH13:CU13"/>
    <mergeCell ref="I14:BS14"/>
    <mergeCell ref="CH14:CU14"/>
    <mergeCell ref="CH15:CU15"/>
    <mergeCell ref="U16:BS16"/>
    <mergeCell ref="CH16:CU16"/>
    <mergeCell ref="J17:BS17"/>
    <mergeCell ref="J18:BS18"/>
    <mergeCell ref="CH19:CU19"/>
    <mergeCell ref="A21:CU21"/>
    <mergeCell ref="A23:BB23"/>
    <mergeCell ref="BC23:BF23"/>
    <mergeCell ref="BG23:BO23"/>
    <mergeCell ref="BP23:CU23"/>
    <mergeCell ref="CH17:CU18"/>
    <mergeCell ref="CF25:CM25"/>
    <mergeCell ref="CN25:CU25"/>
    <mergeCell ref="A24:BB24"/>
    <mergeCell ref="BC24:BF24"/>
    <mergeCell ref="BG24:BO24"/>
    <mergeCell ref="BP24:BW24"/>
    <mergeCell ref="BX24:CE24"/>
    <mergeCell ref="CF24:CM24"/>
    <mergeCell ref="BG26:BO26"/>
    <mergeCell ref="BP26:BW26"/>
    <mergeCell ref="BX26:CE26"/>
    <mergeCell ref="CF26:CM26"/>
    <mergeCell ref="CN24:CU24"/>
    <mergeCell ref="A25:BB25"/>
    <mergeCell ref="BC25:BF25"/>
    <mergeCell ref="BG25:BO25"/>
    <mergeCell ref="BP25:BW25"/>
    <mergeCell ref="BX25:CE25"/>
    <mergeCell ref="CN26:CU26"/>
    <mergeCell ref="A27:BB27"/>
    <mergeCell ref="BC27:BF27"/>
    <mergeCell ref="BG27:BO27"/>
    <mergeCell ref="BP27:BW27"/>
    <mergeCell ref="BX27:CE27"/>
    <mergeCell ref="CF27:CM27"/>
    <mergeCell ref="CN27:CU27"/>
    <mergeCell ref="A26:BB26"/>
    <mergeCell ref="BC26:BF26"/>
    <mergeCell ref="CF29:CM29"/>
    <mergeCell ref="CN29:CU29"/>
    <mergeCell ref="A28:BB28"/>
    <mergeCell ref="BC28:BF28"/>
    <mergeCell ref="BG28:BO28"/>
    <mergeCell ref="BP28:BW28"/>
    <mergeCell ref="BX28:CE28"/>
    <mergeCell ref="CF28:CM28"/>
    <mergeCell ref="BG30:BO30"/>
    <mergeCell ref="BP30:BW30"/>
    <mergeCell ref="BX30:CE30"/>
    <mergeCell ref="CF30:CM30"/>
    <mergeCell ref="CN28:CU28"/>
    <mergeCell ref="A29:BB29"/>
    <mergeCell ref="BC29:BF29"/>
    <mergeCell ref="BG29:BO29"/>
    <mergeCell ref="BP29:BW29"/>
    <mergeCell ref="BX29:CE29"/>
    <mergeCell ref="CN30:CU30"/>
    <mergeCell ref="A31:BB31"/>
    <mergeCell ref="BC31:BF31"/>
    <mergeCell ref="BG31:BO31"/>
    <mergeCell ref="BP31:BW31"/>
    <mergeCell ref="BX31:CE31"/>
    <mergeCell ref="CF31:CM31"/>
    <mergeCell ref="CN31:CU31"/>
    <mergeCell ref="A30:BB30"/>
    <mergeCell ref="BC30:BF30"/>
    <mergeCell ref="CN35:CU37"/>
    <mergeCell ref="A32:BB32"/>
    <mergeCell ref="A33:BB33"/>
    <mergeCell ref="A34:BB34"/>
    <mergeCell ref="BC34:BF34"/>
    <mergeCell ref="BG34:BO34"/>
    <mergeCell ref="BP34:BW34"/>
    <mergeCell ref="BP32:BW33"/>
    <mergeCell ref="A35:BB35"/>
    <mergeCell ref="A36:BB36"/>
    <mergeCell ref="A37:BB37"/>
    <mergeCell ref="BP35:BW37"/>
    <mergeCell ref="BX35:CE37"/>
    <mergeCell ref="CF35:CM37"/>
    <mergeCell ref="A38:BB38"/>
    <mergeCell ref="A39:BB39"/>
    <mergeCell ref="BG38:BO39"/>
    <mergeCell ref="CF42:CM42"/>
    <mergeCell ref="CN42:CU42"/>
    <mergeCell ref="A40:BB40"/>
    <mergeCell ref="BC40:BF40"/>
    <mergeCell ref="BG40:BO40"/>
    <mergeCell ref="BP40:BW40"/>
    <mergeCell ref="BX40:CE40"/>
    <mergeCell ref="CF40:CM40"/>
    <mergeCell ref="CF41:CM41"/>
    <mergeCell ref="CN41:CU41"/>
    <mergeCell ref="BG43:BO43"/>
    <mergeCell ref="BP43:BW43"/>
    <mergeCell ref="BX43:CE43"/>
    <mergeCell ref="CF43:CM43"/>
    <mergeCell ref="CN40:CU40"/>
    <mergeCell ref="A42:BB42"/>
    <mergeCell ref="BC42:BF42"/>
    <mergeCell ref="BG42:BO42"/>
    <mergeCell ref="BP42:BW42"/>
    <mergeCell ref="BX42:CE42"/>
    <mergeCell ref="CN43:CU43"/>
    <mergeCell ref="A46:BB46"/>
    <mergeCell ref="BC46:BF46"/>
    <mergeCell ref="BG46:BO46"/>
    <mergeCell ref="BP46:BW46"/>
    <mergeCell ref="BX46:CE46"/>
    <mergeCell ref="CF46:CM46"/>
    <mergeCell ref="CN46:CU46"/>
    <mergeCell ref="A43:BB43"/>
    <mergeCell ref="BC43:BF43"/>
    <mergeCell ref="A47:BB47"/>
    <mergeCell ref="A48:BB48"/>
    <mergeCell ref="A49:BB49"/>
    <mergeCell ref="BC49:BF49"/>
    <mergeCell ref="BG49:BO49"/>
    <mergeCell ref="BP49:BW49"/>
    <mergeCell ref="BP47:BW48"/>
    <mergeCell ref="BC47:BF48"/>
    <mergeCell ref="BG47:BO48"/>
    <mergeCell ref="BX49:CE49"/>
    <mergeCell ref="CF49:CM49"/>
    <mergeCell ref="CN49:CU49"/>
    <mergeCell ref="A52:BB52"/>
    <mergeCell ref="BC52:BF52"/>
    <mergeCell ref="BG52:BO52"/>
    <mergeCell ref="BP52:BW52"/>
    <mergeCell ref="BX52:CE52"/>
    <mergeCell ref="CF52:CM52"/>
    <mergeCell ref="CN52:CU52"/>
    <mergeCell ref="A53:BB53"/>
    <mergeCell ref="A54:BB54"/>
    <mergeCell ref="A55:BB55"/>
    <mergeCell ref="A56:BB56"/>
    <mergeCell ref="A57:BB57"/>
    <mergeCell ref="BC57:BF57"/>
    <mergeCell ref="BC55:BF56"/>
    <mergeCell ref="BC53:BF54"/>
    <mergeCell ref="BG57:BO57"/>
    <mergeCell ref="BP57:BW57"/>
    <mergeCell ref="BX57:CE57"/>
    <mergeCell ref="CF57:CM57"/>
    <mergeCell ref="CN57:CU57"/>
    <mergeCell ref="A58:BB58"/>
    <mergeCell ref="BC58:BF58"/>
    <mergeCell ref="BG58:BO58"/>
    <mergeCell ref="BP58:BW58"/>
    <mergeCell ref="BX58:CE58"/>
    <mergeCell ref="CF58:CM58"/>
    <mergeCell ref="CN58:CU58"/>
    <mergeCell ref="A59:BB59"/>
    <mergeCell ref="BC59:BF59"/>
    <mergeCell ref="BG59:BO59"/>
    <mergeCell ref="BP59:BW59"/>
    <mergeCell ref="BX59:CE59"/>
    <mergeCell ref="CF59:CM59"/>
    <mergeCell ref="CN59:CU59"/>
    <mergeCell ref="A60:BB60"/>
    <mergeCell ref="BC60:BF60"/>
    <mergeCell ref="BG60:BO60"/>
    <mergeCell ref="BP60:BW60"/>
    <mergeCell ref="BX60:CE60"/>
    <mergeCell ref="CF60:CM60"/>
    <mergeCell ref="CN60:CU60"/>
    <mergeCell ref="A61:BB61"/>
    <mergeCell ref="A62:BB62"/>
    <mergeCell ref="A63:BB63"/>
    <mergeCell ref="A64:BB64"/>
    <mergeCell ref="A65:BB65"/>
    <mergeCell ref="CN63:CU64"/>
    <mergeCell ref="CF65:CM66"/>
    <mergeCell ref="CN65:CU66"/>
    <mergeCell ref="BP61:BW62"/>
    <mergeCell ref="A66:BB66"/>
    <mergeCell ref="A67:BB67"/>
    <mergeCell ref="BC67:BF67"/>
    <mergeCell ref="BG67:BO67"/>
    <mergeCell ref="BP67:BW67"/>
    <mergeCell ref="BX67:CE67"/>
    <mergeCell ref="BP65:BW66"/>
    <mergeCell ref="BX65:CE66"/>
    <mergeCell ref="BC65:BF66"/>
    <mergeCell ref="BG65:BO66"/>
    <mergeCell ref="CN67:CU67"/>
    <mergeCell ref="A68:BB68"/>
    <mergeCell ref="A69:BB69"/>
    <mergeCell ref="A70:BB70"/>
    <mergeCell ref="A71:BB71"/>
    <mergeCell ref="BP70:BW71"/>
    <mergeCell ref="BX70:CE71"/>
    <mergeCell ref="CF70:CM71"/>
    <mergeCell ref="CN70:CU71"/>
    <mergeCell ref="CN68:CU69"/>
    <mergeCell ref="A72:BB72"/>
    <mergeCell ref="BC72:BF72"/>
    <mergeCell ref="BG72:BO72"/>
    <mergeCell ref="BP72:BW72"/>
    <mergeCell ref="BX72:CE72"/>
    <mergeCell ref="CF72:CM72"/>
    <mergeCell ref="A76:BB76"/>
    <mergeCell ref="CF74:CM74"/>
    <mergeCell ref="CN72:CU72"/>
    <mergeCell ref="A73:BB73"/>
    <mergeCell ref="BC73:BF73"/>
    <mergeCell ref="BG73:BO73"/>
    <mergeCell ref="BP73:BW73"/>
    <mergeCell ref="BX73:CE73"/>
    <mergeCell ref="CF73:CM73"/>
    <mergeCell ref="CN73:CU73"/>
    <mergeCell ref="A74:BB74"/>
    <mergeCell ref="BC74:BF74"/>
    <mergeCell ref="BG74:BO74"/>
    <mergeCell ref="BP74:BW74"/>
    <mergeCell ref="BX74:CE74"/>
    <mergeCell ref="A75:BB75"/>
    <mergeCell ref="BC75:BF76"/>
    <mergeCell ref="BG75:BO76"/>
    <mergeCell ref="BP75:BW76"/>
    <mergeCell ref="BX75:CE76"/>
    <mergeCell ref="CF79:CM79"/>
    <mergeCell ref="CN79:CU79"/>
    <mergeCell ref="CN77:CU78"/>
    <mergeCell ref="BG79:BO79"/>
    <mergeCell ref="BP79:BW79"/>
    <mergeCell ref="BX79:CE79"/>
    <mergeCell ref="BP77:BW78"/>
    <mergeCell ref="BX77:CE78"/>
    <mergeCell ref="BG77:BO78"/>
    <mergeCell ref="CF77:CM78"/>
    <mergeCell ref="BP82:BW83"/>
    <mergeCell ref="BP80:BW81"/>
    <mergeCell ref="A77:BB77"/>
    <mergeCell ref="A78:BB78"/>
    <mergeCell ref="A79:BB79"/>
    <mergeCell ref="BC79:BF79"/>
    <mergeCell ref="BC82:BF83"/>
    <mergeCell ref="A80:BB80"/>
    <mergeCell ref="A81:BB81"/>
    <mergeCell ref="A82:BB82"/>
    <mergeCell ref="A83:BB83"/>
    <mergeCell ref="BG82:BO83"/>
    <mergeCell ref="CF87:CM87"/>
    <mergeCell ref="CN87:CU87"/>
    <mergeCell ref="BX82:CE83"/>
    <mergeCell ref="CF82:CM83"/>
    <mergeCell ref="A84:BB84"/>
    <mergeCell ref="BC84:BF84"/>
    <mergeCell ref="BG84:BO84"/>
    <mergeCell ref="BP84:BW84"/>
    <mergeCell ref="BX84:CE84"/>
    <mergeCell ref="CF84:CM84"/>
    <mergeCell ref="A85:BB85"/>
    <mergeCell ref="A86:BB86"/>
    <mergeCell ref="A87:BB87"/>
    <mergeCell ref="BC87:BF87"/>
    <mergeCell ref="BG87:BO87"/>
    <mergeCell ref="BP87:BW87"/>
    <mergeCell ref="BC85:BF86"/>
    <mergeCell ref="BP85:BW86"/>
    <mergeCell ref="BP93:BW93"/>
    <mergeCell ref="BX93:CE93"/>
    <mergeCell ref="A88:BB88"/>
    <mergeCell ref="A89:BB89"/>
    <mergeCell ref="A90:BB90"/>
    <mergeCell ref="BC90:BF90"/>
    <mergeCell ref="BG90:BO90"/>
    <mergeCell ref="BP90:BW90"/>
    <mergeCell ref="BC88:BF89"/>
    <mergeCell ref="BP88:BW89"/>
    <mergeCell ref="A94:BB94"/>
    <mergeCell ref="A95:BB95"/>
    <mergeCell ref="A96:BB96"/>
    <mergeCell ref="A97:BB97"/>
    <mergeCell ref="BX90:CE90"/>
    <mergeCell ref="CF90:CM90"/>
    <mergeCell ref="A91:BB91"/>
    <mergeCell ref="A92:BB92"/>
    <mergeCell ref="A93:BB93"/>
    <mergeCell ref="BC93:BF93"/>
    <mergeCell ref="A98:BB98"/>
    <mergeCell ref="A99:BB99"/>
    <mergeCell ref="BC99:BF99"/>
    <mergeCell ref="BG99:BO99"/>
    <mergeCell ref="BP99:BW99"/>
    <mergeCell ref="BX99:CE99"/>
    <mergeCell ref="BG96:BO98"/>
    <mergeCell ref="BP96:BW98"/>
    <mergeCell ref="BX96:CE98"/>
    <mergeCell ref="CF99:CM99"/>
    <mergeCell ref="CN99:CU99"/>
    <mergeCell ref="A100:BB100"/>
    <mergeCell ref="BC100:BF100"/>
    <mergeCell ref="BG100:BO100"/>
    <mergeCell ref="BP100:BW100"/>
    <mergeCell ref="BX100:CE100"/>
    <mergeCell ref="CF100:CM100"/>
    <mergeCell ref="CN100:CU100"/>
    <mergeCell ref="A101:BB101"/>
    <mergeCell ref="A102:BB102"/>
    <mergeCell ref="A103:BB103"/>
    <mergeCell ref="A104:BB104"/>
    <mergeCell ref="A105:BB105"/>
    <mergeCell ref="BC105:BF105"/>
    <mergeCell ref="BC101:BF102"/>
    <mergeCell ref="CN105:CU105"/>
    <mergeCell ref="A106:BB106"/>
    <mergeCell ref="BC106:BF106"/>
    <mergeCell ref="BG106:BO106"/>
    <mergeCell ref="BP106:BW106"/>
    <mergeCell ref="BX106:CE106"/>
    <mergeCell ref="BX109:CE109"/>
    <mergeCell ref="CF109:CM109"/>
    <mergeCell ref="BG105:BO105"/>
    <mergeCell ref="BP105:BW105"/>
    <mergeCell ref="BX105:CE105"/>
    <mergeCell ref="CF105:CM105"/>
    <mergeCell ref="A107:BB107"/>
    <mergeCell ref="A108:BB108"/>
    <mergeCell ref="A109:BB109"/>
    <mergeCell ref="BC109:BF109"/>
    <mergeCell ref="BG109:BO109"/>
    <mergeCell ref="BP109:BW109"/>
    <mergeCell ref="A110:BB110"/>
    <mergeCell ref="A111:BB111"/>
    <mergeCell ref="A112:BB112"/>
    <mergeCell ref="A113:BB113"/>
    <mergeCell ref="A114:BB114"/>
    <mergeCell ref="BC114:BF114"/>
    <mergeCell ref="CN121:CU123"/>
    <mergeCell ref="CF114:CM114"/>
    <mergeCell ref="CN114:CU114"/>
    <mergeCell ref="A115:BB115"/>
    <mergeCell ref="A116:BB116"/>
    <mergeCell ref="A117:BB117"/>
    <mergeCell ref="BC117:BF117"/>
    <mergeCell ref="BG117:BO117"/>
    <mergeCell ref="BP117:BW117"/>
    <mergeCell ref="BX114:CE114"/>
    <mergeCell ref="CF121:CM123"/>
    <mergeCell ref="A118:BB118"/>
    <mergeCell ref="A119:BB119"/>
    <mergeCell ref="A120:BB120"/>
    <mergeCell ref="A121:BB121"/>
    <mergeCell ref="A122:BB122"/>
    <mergeCell ref="BG118:BO120"/>
    <mergeCell ref="A123:BB123"/>
    <mergeCell ref="A124:BB124"/>
    <mergeCell ref="BC124:BF124"/>
    <mergeCell ref="BG124:BO124"/>
    <mergeCell ref="BP124:BW124"/>
    <mergeCell ref="BX124:CE124"/>
    <mergeCell ref="BP121:BW123"/>
    <mergeCell ref="BX121:CE123"/>
    <mergeCell ref="A125:BB125"/>
    <mergeCell ref="A126:BB126"/>
    <mergeCell ref="A127:BB127"/>
    <mergeCell ref="A128:BB128"/>
    <mergeCell ref="BG125:BO126"/>
    <mergeCell ref="BP125:BW126"/>
    <mergeCell ref="BC125:BF126"/>
    <mergeCell ref="BC127:BF128"/>
    <mergeCell ref="BG127:BO128"/>
    <mergeCell ref="A129:BB129"/>
    <mergeCell ref="BC129:BF129"/>
    <mergeCell ref="BG129:BO129"/>
    <mergeCell ref="BP129:BW129"/>
    <mergeCell ref="BX129:CE129"/>
    <mergeCell ref="CF129:CM129"/>
    <mergeCell ref="CN129:CU129"/>
    <mergeCell ref="A130:BB130"/>
    <mergeCell ref="A131:BB131"/>
    <mergeCell ref="A132:BB132"/>
    <mergeCell ref="BC132:BF132"/>
    <mergeCell ref="BG132:BO132"/>
    <mergeCell ref="BP132:BW132"/>
    <mergeCell ref="BX132:CE132"/>
    <mergeCell ref="CF132:CM132"/>
    <mergeCell ref="CN132:CU132"/>
    <mergeCell ref="A133:BB133"/>
    <mergeCell ref="A134:BB134"/>
    <mergeCell ref="A135:BB135"/>
    <mergeCell ref="A136:BB136"/>
    <mergeCell ref="A137:BB137"/>
    <mergeCell ref="BC137:BF137"/>
    <mergeCell ref="BC135:BF136"/>
    <mergeCell ref="CN137:CU137"/>
    <mergeCell ref="A138:BB138"/>
    <mergeCell ref="BC138:BF138"/>
    <mergeCell ref="BG138:BO138"/>
    <mergeCell ref="BP138:BW138"/>
    <mergeCell ref="BX138:CE138"/>
    <mergeCell ref="CN138:CU138"/>
    <mergeCell ref="BG137:BO137"/>
    <mergeCell ref="BX137:CE137"/>
    <mergeCell ref="A139:BB139"/>
    <mergeCell ref="A140:BB140"/>
    <mergeCell ref="A141:BB141"/>
    <mergeCell ref="BC141:BF141"/>
    <mergeCell ref="BG141:BO141"/>
    <mergeCell ref="BP141:BW141"/>
    <mergeCell ref="BG139:BO140"/>
    <mergeCell ref="BP139:BW140"/>
    <mergeCell ref="BX141:CE141"/>
    <mergeCell ref="CF141:CM141"/>
    <mergeCell ref="CN141:CU141"/>
    <mergeCell ref="A142:BB142"/>
    <mergeCell ref="BC142:BF142"/>
    <mergeCell ref="BG142:BO142"/>
    <mergeCell ref="BP142:BW142"/>
    <mergeCell ref="BX142:CE142"/>
    <mergeCell ref="CF142:CM142"/>
    <mergeCell ref="CN142:CU142"/>
    <mergeCell ref="A143:BB143"/>
    <mergeCell ref="BC143:BF143"/>
    <mergeCell ref="BG143:BO143"/>
    <mergeCell ref="BP143:BW143"/>
    <mergeCell ref="BX143:CE143"/>
    <mergeCell ref="CF143:CM143"/>
    <mergeCell ref="CN143:CU143"/>
    <mergeCell ref="A144:BB144"/>
    <mergeCell ref="A145:BB145"/>
    <mergeCell ref="A146:BB146"/>
    <mergeCell ref="A147:BB147"/>
    <mergeCell ref="A148:BB148"/>
    <mergeCell ref="BC148:BF148"/>
    <mergeCell ref="BG148:BO148"/>
    <mergeCell ref="BP148:BW148"/>
    <mergeCell ref="BX148:CE148"/>
    <mergeCell ref="A149:BB149"/>
    <mergeCell ref="BC149:BF149"/>
    <mergeCell ref="BG149:BO149"/>
    <mergeCell ref="BP149:BW149"/>
    <mergeCell ref="BX149:CE149"/>
    <mergeCell ref="CF149:CM149"/>
    <mergeCell ref="BG150:BO150"/>
    <mergeCell ref="BP150:BW150"/>
    <mergeCell ref="BX150:CE150"/>
    <mergeCell ref="CF150:CM150"/>
    <mergeCell ref="CF148:CM148"/>
    <mergeCell ref="CN148:CU148"/>
    <mergeCell ref="CN149:CU149"/>
    <mergeCell ref="CN150:CU150"/>
    <mergeCell ref="A151:BB151"/>
    <mergeCell ref="BC151:BF151"/>
    <mergeCell ref="BG151:BO151"/>
    <mergeCell ref="BP151:BW151"/>
    <mergeCell ref="BX151:CE151"/>
    <mergeCell ref="CF151:CM151"/>
    <mergeCell ref="CN151:CU151"/>
    <mergeCell ref="A150:BB150"/>
    <mergeCell ref="BC150:BF150"/>
    <mergeCell ref="CF85:CM86"/>
    <mergeCell ref="CN85:CU86"/>
    <mergeCell ref="BC146:BF147"/>
    <mergeCell ref="BG146:BO147"/>
    <mergeCell ref="BP146:BW147"/>
    <mergeCell ref="BX146:CE147"/>
    <mergeCell ref="CF146:CM147"/>
    <mergeCell ref="CF93:CM93"/>
    <mergeCell ref="CN146:CU147"/>
    <mergeCell ref="BP63:BW64"/>
    <mergeCell ref="BX63:CE64"/>
    <mergeCell ref="CF63:CM64"/>
    <mergeCell ref="CF67:CM67"/>
    <mergeCell ref="BX87:CE87"/>
    <mergeCell ref="BX68:CE69"/>
    <mergeCell ref="CF68:CM69"/>
    <mergeCell ref="BX85:CE86"/>
    <mergeCell ref="BC70:BF71"/>
    <mergeCell ref="BG70:BO71"/>
    <mergeCell ref="BP68:BW69"/>
    <mergeCell ref="BG63:BO64"/>
    <mergeCell ref="CN90:CU90"/>
    <mergeCell ref="BX53:CE54"/>
    <mergeCell ref="CF53:CM54"/>
    <mergeCell ref="CN53:CU54"/>
    <mergeCell ref="CN74:CU74"/>
    <mergeCell ref="CN84:CU84"/>
    <mergeCell ref="CN135:CU136"/>
    <mergeCell ref="BP133:BW134"/>
    <mergeCell ref="BX133:CE134"/>
    <mergeCell ref="CF133:CM134"/>
    <mergeCell ref="CN133:CU134"/>
    <mergeCell ref="CF96:CM98"/>
    <mergeCell ref="CF130:CM131"/>
    <mergeCell ref="CN130:CU131"/>
    <mergeCell ref="BP127:BW128"/>
    <mergeCell ref="CN125:CU126"/>
    <mergeCell ref="CF135:CM136"/>
    <mergeCell ref="CF138:CM138"/>
    <mergeCell ref="BP137:BW137"/>
    <mergeCell ref="BP118:BW120"/>
    <mergeCell ref="BX118:CE120"/>
    <mergeCell ref="CF118:CM120"/>
    <mergeCell ref="BP130:BW131"/>
    <mergeCell ref="BX130:CE131"/>
    <mergeCell ref="CF137:CM137"/>
    <mergeCell ref="CF125:CM126"/>
    <mergeCell ref="CN144:CU145"/>
    <mergeCell ref="BP144:BW145"/>
    <mergeCell ref="BX144:CE145"/>
    <mergeCell ref="CF144:CM145"/>
    <mergeCell ref="A153:CU153"/>
    <mergeCell ref="A155:D155"/>
    <mergeCell ref="E155:AT155"/>
    <mergeCell ref="AU155:AY155"/>
    <mergeCell ref="AZ155:BD155"/>
    <mergeCell ref="BE155:BM155"/>
    <mergeCell ref="BX139:CE140"/>
    <mergeCell ref="CF139:CM140"/>
    <mergeCell ref="CN139:CU140"/>
    <mergeCell ref="BC139:BF140"/>
    <mergeCell ref="BC112:BF113"/>
    <mergeCell ref="BC118:BF120"/>
    <mergeCell ref="BG112:BO113"/>
    <mergeCell ref="BP135:BW136"/>
    <mergeCell ref="BX135:CE136"/>
    <mergeCell ref="BG135:BO136"/>
    <mergeCell ref="BX61:CE62"/>
    <mergeCell ref="CF61:CM62"/>
    <mergeCell ref="CN61:CU62"/>
    <mergeCell ref="BP94:BW95"/>
    <mergeCell ref="BX94:CE95"/>
    <mergeCell ref="CF94:CM95"/>
    <mergeCell ref="CN94:CU95"/>
    <mergeCell ref="BP91:BW92"/>
    <mergeCell ref="BX91:CE92"/>
    <mergeCell ref="CF91:CM92"/>
    <mergeCell ref="BC144:BF145"/>
    <mergeCell ref="BG144:BO145"/>
    <mergeCell ref="BC133:BF134"/>
    <mergeCell ref="BG133:BO134"/>
    <mergeCell ref="BC63:BF64"/>
    <mergeCell ref="BC121:BF123"/>
    <mergeCell ref="BG121:BO123"/>
    <mergeCell ref="BC107:BF108"/>
    <mergeCell ref="BC94:BF95"/>
    <mergeCell ref="BG94:BO95"/>
    <mergeCell ref="BP112:BW113"/>
    <mergeCell ref="BX112:CE113"/>
    <mergeCell ref="CN117:CU117"/>
    <mergeCell ref="BX117:CE117"/>
    <mergeCell ref="CF117:CM117"/>
    <mergeCell ref="BP114:BW114"/>
    <mergeCell ref="CN112:CU113"/>
    <mergeCell ref="CF112:CM113"/>
    <mergeCell ref="BX115:CE116"/>
    <mergeCell ref="CF115:CM116"/>
    <mergeCell ref="BP110:BW111"/>
    <mergeCell ref="BX110:CE111"/>
    <mergeCell ref="CF110:CM111"/>
    <mergeCell ref="CN110:CU111"/>
    <mergeCell ref="BC110:BF111"/>
    <mergeCell ref="BP107:BW108"/>
    <mergeCell ref="BX107:CE108"/>
    <mergeCell ref="CF107:CM108"/>
    <mergeCell ref="CN107:CU108"/>
    <mergeCell ref="CN109:CU109"/>
    <mergeCell ref="BG101:BO102"/>
    <mergeCell ref="BC103:BF104"/>
    <mergeCell ref="BG103:BO104"/>
    <mergeCell ref="BG85:BO86"/>
    <mergeCell ref="BG88:BO89"/>
    <mergeCell ref="BG93:BO93"/>
    <mergeCell ref="CN124:CU124"/>
    <mergeCell ref="BX125:CE126"/>
    <mergeCell ref="BP101:BW102"/>
    <mergeCell ref="BX101:CE102"/>
    <mergeCell ref="CF101:CM102"/>
    <mergeCell ref="CN101:CU102"/>
    <mergeCell ref="BP103:BW104"/>
    <mergeCell ref="BX103:CE104"/>
    <mergeCell ref="CF103:CM104"/>
    <mergeCell ref="CN103:CU104"/>
    <mergeCell ref="BG110:BO111"/>
    <mergeCell ref="BG114:BO114"/>
    <mergeCell ref="BX127:CE128"/>
    <mergeCell ref="CF127:CM128"/>
    <mergeCell ref="CN127:CU128"/>
    <mergeCell ref="BC115:BF116"/>
    <mergeCell ref="BG115:BO116"/>
    <mergeCell ref="BP115:BW116"/>
    <mergeCell ref="CN118:CU120"/>
    <mergeCell ref="CF124:CM124"/>
    <mergeCell ref="CF55:CM56"/>
    <mergeCell ref="BX47:CE48"/>
    <mergeCell ref="CN47:CU48"/>
    <mergeCell ref="BP53:BW54"/>
    <mergeCell ref="BC130:BF131"/>
    <mergeCell ref="BG130:BO131"/>
    <mergeCell ref="BC96:BF98"/>
    <mergeCell ref="BC91:BF92"/>
    <mergeCell ref="BG91:BO92"/>
    <mergeCell ref="BG107:BO108"/>
    <mergeCell ref="CN115:CU116"/>
    <mergeCell ref="BX88:CE89"/>
    <mergeCell ref="CF88:CM89"/>
    <mergeCell ref="CN88:CU89"/>
    <mergeCell ref="CN82:CU83"/>
    <mergeCell ref="CN96:CU98"/>
    <mergeCell ref="CN91:CU92"/>
    <mergeCell ref="CF106:CM106"/>
    <mergeCell ref="CN106:CU106"/>
    <mergeCell ref="CN93:CU93"/>
    <mergeCell ref="BX80:CE81"/>
    <mergeCell ref="CF80:CM81"/>
    <mergeCell ref="CN80:CU81"/>
    <mergeCell ref="BC44:BF45"/>
    <mergeCell ref="BG44:BO45"/>
    <mergeCell ref="BG68:BO69"/>
    <mergeCell ref="BC68:BF69"/>
    <mergeCell ref="BC77:BF78"/>
    <mergeCell ref="BP44:BW45"/>
    <mergeCell ref="BX44:CE45"/>
    <mergeCell ref="BG80:BO81"/>
    <mergeCell ref="BC32:BF33"/>
    <mergeCell ref="BG32:BO33"/>
    <mergeCell ref="BC35:BF37"/>
    <mergeCell ref="BG35:BO37"/>
    <mergeCell ref="BC38:BF39"/>
    <mergeCell ref="BG53:BO54"/>
    <mergeCell ref="BC80:BF81"/>
    <mergeCell ref="BC61:BF62"/>
    <mergeCell ref="BG61:BO62"/>
    <mergeCell ref="BX32:CE33"/>
    <mergeCell ref="CF32:CM33"/>
    <mergeCell ref="CN32:CU33"/>
    <mergeCell ref="BP38:BW39"/>
    <mergeCell ref="BX38:CE39"/>
    <mergeCell ref="CF38:CM39"/>
    <mergeCell ref="CN38:CU39"/>
    <mergeCell ref="BX34:CE34"/>
    <mergeCell ref="CF34:CM34"/>
    <mergeCell ref="CN34:CU34"/>
    <mergeCell ref="CF75:CM76"/>
    <mergeCell ref="CN75:CU76"/>
    <mergeCell ref="CN44:CU45"/>
    <mergeCell ref="CN55:CU56"/>
    <mergeCell ref="CF47:CM48"/>
    <mergeCell ref="BG50:BO50"/>
    <mergeCell ref="BG55:BO56"/>
    <mergeCell ref="CF44:CM45"/>
    <mergeCell ref="BP55:BW56"/>
    <mergeCell ref="BX55:CE56"/>
    <mergeCell ref="A51:BB51"/>
    <mergeCell ref="CN50:CU50"/>
    <mergeCell ref="CF51:CM51"/>
    <mergeCell ref="CN51:CU51"/>
    <mergeCell ref="A41:BB41"/>
    <mergeCell ref="BC41:BF41"/>
    <mergeCell ref="BG41:BO41"/>
    <mergeCell ref="BP41:BW41"/>
    <mergeCell ref="BX41:CE41"/>
    <mergeCell ref="A44:BB45"/>
    <mergeCell ref="BC51:BF51"/>
    <mergeCell ref="BG51:BO51"/>
    <mergeCell ref="BP50:BW50"/>
    <mergeCell ref="BX50:CE50"/>
    <mergeCell ref="CF50:CM50"/>
    <mergeCell ref="BP51:BW51"/>
    <mergeCell ref="BX51:CE51"/>
    <mergeCell ref="A50:BB50"/>
    <mergeCell ref="BC50:BF50"/>
    <mergeCell ref="BN155:BS155"/>
    <mergeCell ref="BT155:CU155"/>
    <mergeCell ref="A156:D156"/>
    <mergeCell ref="E156:AT156"/>
    <mergeCell ref="AU156:AY156"/>
    <mergeCell ref="AZ156:BD156"/>
    <mergeCell ref="BE156:BM156"/>
    <mergeCell ref="BN156:BS156"/>
    <mergeCell ref="BT156:BZ156"/>
    <mergeCell ref="CA156:CG156"/>
    <mergeCell ref="CH156:CN156"/>
    <mergeCell ref="CO156:CU156"/>
    <mergeCell ref="A157:D157"/>
    <mergeCell ref="E157:AT157"/>
    <mergeCell ref="AU157:AY157"/>
    <mergeCell ref="AZ157:BD157"/>
    <mergeCell ref="BE157:BM157"/>
    <mergeCell ref="BN157:BS157"/>
    <mergeCell ref="BT157:BZ157"/>
    <mergeCell ref="CA157:CG157"/>
    <mergeCell ref="CH157:CN157"/>
    <mergeCell ref="CO157:CU157"/>
    <mergeCell ref="A158:D158"/>
    <mergeCell ref="E158:AT158"/>
    <mergeCell ref="AU158:AY158"/>
    <mergeCell ref="AZ158:BD158"/>
    <mergeCell ref="BE158:BM158"/>
    <mergeCell ref="BN158:BS158"/>
    <mergeCell ref="BT158:BZ158"/>
    <mergeCell ref="CA158:CG158"/>
    <mergeCell ref="CH158:CN158"/>
    <mergeCell ref="CO158:CU158"/>
    <mergeCell ref="A159:D159"/>
    <mergeCell ref="E159:AT159"/>
    <mergeCell ref="AU159:AY159"/>
    <mergeCell ref="AZ159:BD159"/>
    <mergeCell ref="BE159:BM159"/>
    <mergeCell ref="BN159:BS159"/>
    <mergeCell ref="BT159:BZ159"/>
    <mergeCell ref="CA159:CG159"/>
    <mergeCell ref="CH159:CN159"/>
    <mergeCell ref="CO159:CU159"/>
    <mergeCell ref="A160:D160"/>
    <mergeCell ref="E160:AT160"/>
    <mergeCell ref="AU160:AY160"/>
    <mergeCell ref="AZ160:BD160"/>
    <mergeCell ref="BE160:BM160"/>
    <mergeCell ref="BN160:BS160"/>
    <mergeCell ref="BT160:BZ160"/>
    <mergeCell ref="CA160:CG160"/>
    <mergeCell ref="CH160:CN160"/>
    <mergeCell ref="CO160:CU160"/>
    <mergeCell ref="A161:D161"/>
    <mergeCell ref="E161:AT161"/>
    <mergeCell ref="AU161:AY161"/>
    <mergeCell ref="AZ161:BD161"/>
    <mergeCell ref="BE161:BM161"/>
    <mergeCell ref="BN161:BS161"/>
    <mergeCell ref="BT161:BZ161"/>
    <mergeCell ref="CA161:CG161"/>
    <mergeCell ref="CH161:CN161"/>
    <mergeCell ref="CO161:CU161"/>
    <mergeCell ref="A162:D171"/>
    <mergeCell ref="E162:AT162"/>
    <mergeCell ref="AU162:AY171"/>
    <mergeCell ref="AZ162:BD171"/>
    <mergeCell ref="BE162:BM171"/>
    <mergeCell ref="BN162:BS171"/>
    <mergeCell ref="BT162:BZ171"/>
    <mergeCell ref="CA162:CG171"/>
    <mergeCell ref="CH162:CN171"/>
    <mergeCell ref="CO162:CU171"/>
    <mergeCell ref="E163:AT163"/>
    <mergeCell ref="E164:AT164"/>
    <mergeCell ref="E165:AT165"/>
    <mergeCell ref="E166:AT166"/>
    <mergeCell ref="E167:AT167"/>
    <mergeCell ref="E168:AT168"/>
    <mergeCell ref="E169:AT169"/>
    <mergeCell ref="E170:AT170"/>
    <mergeCell ref="E171:AT171"/>
    <mergeCell ref="A172:D174"/>
    <mergeCell ref="E172:AT172"/>
    <mergeCell ref="AU172:AY174"/>
    <mergeCell ref="AZ172:BD174"/>
    <mergeCell ref="BE172:BM174"/>
    <mergeCell ref="BN172:BS174"/>
    <mergeCell ref="BT172:BZ174"/>
    <mergeCell ref="CA172:CG174"/>
    <mergeCell ref="CH172:CN174"/>
    <mergeCell ref="CO172:CU174"/>
    <mergeCell ref="E173:AT173"/>
    <mergeCell ref="E174:AT174"/>
    <mergeCell ref="A175:D177"/>
    <mergeCell ref="E175:AT175"/>
    <mergeCell ref="AU175:AY177"/>
    <mergeCell ref="AZ175:BD177"/>
    <mergeCell ref="BE175:BM177"/>
    <mergeCell ref="BN175:BS177"/>
    <mergeCell ref="BT175:BZ177"/>
    <mergeCell ref="CA175:CG177"/>
    <mergeCell ref="CH175:CN177"/>
    <mergeCell ref="CO175:CU177"/>
    <mergeCell ref="E176:AT176"/>
    <mergeCell ref="E177:AT177"/>
    <mergeCell ref="A178:D179"/>
    <mergeCell ref="E178:AT178"/>
    <mergeCell ref="AU178:AY179"/>
    <mergeCell ref="AZ178:BD179"/>
    <mergeCell ref="BE178:BM179"/>
    <mergeCell ref="BN178:BS179"/>
    <mergeCell ref="BT178:BZ179"/>
    <mergeCell ref="CA178:CG179"/>
    <mergeCell ref="CH178:CN179"/>
    <mergeCell ref="CO178:CU179"/>
    <mergeCell ref="E179:AT179"/>
    <mergeCell ref="A180:D181"/>
    <mergeCell ref="E180:AT180"/>
    <mergeCell ref="AU180:AY181"/>
    <mergeCell ref="AZ180:BD181"/>
    <mergeCell ref="BE180:BM181"/>
    <mergeCell ref="BN180:BS181"/>
    <mergeCell ref="BT180:BZ181"/>
    <mergeCell ref="CA180:CG181"/>
    <mergeCell ref="CH180:CN181"/>
    <mergeCell ref="CO180:CU181"/>
    <mergeCell ref="E181:AT181"/>
    <mergeCell ref="A182:D182"/>
    <mergeCell ref="E182:AT182"/>
    <mergeCell ref="AU182:AY182"/>
    <mergeCell ref="AZ182:BD182"/>
    <mergeCell ref="BE182:BM182"/>
    <mergeCell ref="BN182:BS182"/>
    <mergeCell ref="BT182:BZ182"/>
    <mergeCell ref="CA182:CG182"/>
    <mergeCell ref="CH182:CN182"/>
    <mergeCell ref="CO182:CU182"/>
    <mergeCell ref="A183:D184"/>
    <mergeCell ref="E183:AT183"/>
    <mergeCell ref="AU183:AY184"/>
    <mergeCell ref="AZ183:BD184"/>
    <mergeCell ref="BE183:BM184"/>
    <mergeCell ref="BN183:BS184"/>
    <mergeCell ref="BT183:BZ184"/>
    <mergeCell ref="CA183:CG184"/>
    <mergeCell ref="CH183:CN184"/>
    <mergeCell ref="CO183:CU184"/>
    <mergeCell ref="E184:AT184"/>
    <mergeCell ref="A185:D185"/>
    <mergeCell ref="E185:AT185"/>
    <mergeCell ref="AU185:AY185"/>
    <mergeCell ref="AZ185:BD185"/>
    <mergeCell ref="BE185:BM185"/>
    <mergeCell ref="BN185:BS185"/>
    <mergeCell ref="BT185:BZ185"/>
    <mergeCell ref="CA185:CG185"/>
    <mergeCell ref="CH185:CN185"/>
    <mergeCell ref="CO185:CU185"/>
    <mergeCell ref="A186:D186"/>
    <mergeCell ref="E186:AT186"/>
    <mergeCell ref="AU186:AY186"/>
    <mergeCell ref="AZ186:BD186"/>
    <mergeCell ref="BE186:BM186"/>
    <mergeCell ref="BN186:BS186"/>
    <mergeCell ref="BT186:BZ186"/>
    <mergeCell ref="CA186:CG186"/>
    <mergeCell ref="CH186:CN186"/>
    <mergeCell ref="CO186:CU186"/>
    <mergeCell ref="A187:D189"/>
    <mergeCell ref="E187:AT187"/>
    <mergeCell ref="AU187:AY189"/>
    <mergeCell ref="AZ187:BD189"/>
    <mergeCell ref="BE187:BM189"/>
    <mergeCell ref="BN187:BS189"/>
    <mergeCell ref="BT187:BZ189"/>
    <mergeCell ref="CA187:CG189"/>
    <mergeCell ref="CH187:CN189"/>
    <mergeCell ref="CO187:CU189"/>
    <mergeCell ref="E188:AT188"/>
    <mergeCell ref="E189:AT189"/>
    <mergeCell ref="A190:D192"/>
    <mergeCell ref="E190:AT190"/>
    <mergeCell ref="AU190:AY192"/>
    <mergeCell ref="AZ190:BD192"/>
    <mergeCell ref="BE190:BM192"/>
    <mergeCell ref="BN190:BS192"/>
    <mergeCell ref="BT190:BZ192"/>
    <mergeCell ref="CA190:CG192"/>
    <mergeCell ref="CH190:CN192"/>
    <mergeCell ref="CO190:CU192"/>
    <mergeCell ref="E191:AT191"/>
    <mergeCell ref="E192:AT192"/>
    <mergeCell ref="A193:D194"/>
    <mergeCell ref="E193:AT193"/>
    <mergeCell ref="AU193:AY194"/>
    <mergeCell ref="AZ193:BD194"/>
    <mergeCell ref="BE193:BM194"/>
    <mergeCell ref="BN193:BS194"/>
    <mergeCell ref="BT193:BZ194"/>
    <mergeCell ref="CA193:CG194"/>
    <mergeCell ref="CH193:CN194"/>
    <mergeCell ref="CO193:CU194"/>
    <mergeCell ref="E194:AT194"/>
    <mergeCell ref="A195:D195"/>
    <mergeCell ref="E195:AT195"/>
    <mergeCell ref="AU195:AY195"/>
    <mergeCell ref="AZ195:BD195"/>
    <mergeCell ref="BE195:BM195"/>
    <mergeCell ref="BN195:BS195"/>
    <mergeCell ref="BT195:BZ195"/>
    <mergeCell ref="CA195:CG195"/>
    <mergeCell ref="CH195:CN195"/>
    <mergeCell ref="CO195:CU195"/>
    <mergeCell ref="A196:D197"/>
    <mergeCell ref="E196:AT196"/>
    <mergeCell ref="AU196:AY197"/>
    <mergeCell ref="AZ196:BD197"/>
    <mergeCell ref="BE196:BM197"/>
    <mergeCell ref="BN196:BS197"/>
    <mergeCell ref="BT196:BZ197"/>
    <mergeCell ref="CA196:CG197"/>
    <mergeCell ref="CH196:CN197"/>
    <mergeCell ref="CO196:CU197"/>
    <mergeCell ref="E197:AT197"/>
    <mergeCell ref="A198:D199"/>
    <mergeCell ref="E198:AT198"/>
    <mergeCell ref="AU198:AY199"/>
    <mergeCell ref="AZ198:BD199"/>
    <mergeCell ref="BE198:BM199"/>
    <mergeCell ref="BN198:BS199"/>
    <mergeCell ref="BT198:BZ199"/>
    <mergeCell ref="CA198:CG199"/>
    <mergeCell ref="CH198:CN199"/>
    <mergeCell ref="CO198:CU199"/>
    <mergeCell ref="E199:AT199"/>
    <mergeCell ref="A200:D201"/>
    <mergeCell ref="E200:AT200"/>
    <mergeCell ref="AU200:AY201"/>
    <mergeCell ref="AZ200:BD201"/>
    <mergeCell ref="BE200:BM201"/>
    <mergeCell ref="BN200:BS201"/>
    <mergeCell ref="BT200:BZ201"/>
    <mergeCell ref="CA200:CG201"/>
    <mergeCell ref="CH200:CN201"/>
    <mergeCell ref="CO200:CU201"/>
    <mergeCell ref="E201:AT201"/>
    <mergeCell ref="A202:D202"/>
    <mergeCell ref="E202:AT202"/>
    <mergeCell ref="AU202:AY202"/>
    <mergeCell ref="AZ202:BD202"/>
    <mergeCell ref="BE202:BM202"/>
    <mergeCell ref="BN202:BS202"/>
    <mergeCell ref="BT202:BZ202"/>
    <mergeCell ref="CA202:CG202"/>
    <mergeCell ref="CH202:CN202"/>
    <mergeCell ref="CO202:CU202"/>
    <mergeCell ref="A203:D203"/>
    <mergeCell ref="E203:AT203"/>
    <mergeCell ref="AU203:AY203"/>
    <mergeCell ref="AZ203:BD203"/>
    <mergeCell ref="BE203:BM203"/>
    <mergeCell ref="BN203:BS203"/>
    <mergeCell ref="BT203:BZ203"/>
    <mergeCell ref="CA203:CG203"/>
    <mergeCell ref="CH203:CN203"/>
    <mergeCell ref="CO203:CU203"/>
    <mergeCell ref="A204:D205"/>
    <mergeCell ref="E204:AT204"/>
    <mergeCell ref="AU204:AY205"/>
    <mergeCell ref="AZ204:BD205"/>
    <mergeCell ref="BE204:BM205"/>
    <mergeCell ref="BN204:BS205"/>
    <mergeCell ref="BT204:BZ205"/>
    <mergeCell ref="CA204:CG205"/>
    <mergeCell ref="CH204:CN205"/>
    <mergeCell ref="CO204:CU205"/>
    <mergeCell ref="E205:AT205"/>
    <mergeCell ref="A206:D206"/>
    <mergeCell ref="E206:AT206"/>
    <mergeCell ref="AU206:AY206"/>
    <mergeCell ref="AZ206:BD206"/>
    <mergeCell ref="BE206:BM206"/>
    <mergeCell ref="BN206:BS206"/>
    <mergeCell ref="BT206:BZ206"/>
    <mergeCell ref="CA206:CG206"/>
    <mergeCell ref="CH206:CN206"/>
    <mergeCell ref="CO206:CU206"/>
    <mergeCell ref="A207:D208"/>
    <mergeCell ref="E207:AT207"/>
    <mergeCell ref="AU207:AY208"/>
    <mergeCell ref="AZ207:BD208"/>
    <mergeCell ref="BE207:BM208"/>
    <mergeCell ref="BN207:BS208"/>
    <mergeCell ref="BT207:BZ208"/>
    <mergeCell ref="CA207:CG208"/>
    <mergeCell ref="CH207:CN208"/>
    <mergeCell ref="CO207:CU208"/>
    <mergeCell ref="E208:AT208"/>
    <mergeCell ref="A209:D209"/>
    <mergeCell ref="E209:AT209"/>
    <mergeCell ref="AU209:AY209"/>
    <mergeCell ref="AZ209:BD209"/>
    <mergeCell ref="BE209:BM209"/>
    <mergeCell ref="BN209:BS209"/>
    <mergeCell ref="BT209:BZ209"/>
    <mergeCell ref="CA209:CG209"/>
    <mergeCell ref="CH209:CN209"/>
    <mergeCell ref="CO209:CU209"/>
    <mergeCell ref="A210:D210"/>
    <mergeCell ref="E210:AT210"/>
    <mergeCell ref="AU210:AY210"/>
    <mergeCell ref="AZ210:BD210"/>
    <mergeCell ref="BE210:BM210"/>
    <mergeCell ref="BN210:BS210"/>
    <mergeCell ref="BT210:BZ210"/>
    <mergeCell ref="CA210:CG210"/>
    <mergeCell ref="CH210:CN210"/>
    <mergeCell ref="CO210:CU210"/>
    <mergeCell ref="A211:D212"/>
    <mergeCell ref="E211:AT211"/>
    <mergeCell ref="AU211:AY212"/>
    <mergeCell ref="AZ211:BD212"/>
    <mergeCell ref="BE211:BM212"/>
    <mergeCell ref="BN211:BS212"/>
    <mergeCell ref="BT211:BZ212"/>
    <mergeCell ref="CA211:CG212"/>
    <mergeCell ref="CH211:CN212"/>
    <mergeCell ref="CO211:CU212"/>
    <mergeCell ref="E212:AT212"/>
    <mergeCell ref="A213:D213"/>
    <mergeCell ref="E213:AT213"/>
    <mergeCell ref="AU213:AY213"/>
    <mergeCell ref="AZ213:BD213"/>
    <mergeCell ref="BE213:BM213"/>
    <mergeCell ref="BN213:BS213"/>
    <mergeCell ref="BT213:BZ213"/>
    <mergeCell ref="CA213:CG213"/>
    <mergeCell ref="CH213:CN213"/>
    <mergeCell ref="CO213:CU213"/>
    <mergeCell ref="A214:D214"/>
    <mergeCell ref="E214:AT214"/>
    <mergeCell ref="AU214:AY214"/>
    <mergeCell ref="AZ214:BD214"/>
    <mergeCell ref="BE214:BM214"/>
    <mergeCell ref="BN214:BS214"/>
    <mergeCell ref="BT214:BZ214"/>
    <mergeCell ref="CA214:CG214"/>
    <mergeCell ref="CH214:CN214"/>
    <mergeCell ref="CO214:CU214"/>
    <mergeCell ref="A215:D216"/>
    <mergeCell ref="E215:AT215"/>
    <mergeCell ref="AU215:AY216"/>
    <mergeCell ref="AZ215:BD216"/>
    <mergeCell ref="BE215:BM216"/>
    <mergeCell ref="BN215:BS216"/>
    <mergeCell ref="BT215:BZ216"/>
    <mergeCell ref="CA215:CG216"/>
    <mergeCell ref="CH215:CN216"/>
    <mergeCell ref="CO215:CU216"/>
    <mergeCell ref="E216:AT216"/>
    <mergeCell ref="A217:D218"/>
    <mergeCell ref="E217:AT217"/>
    <mergeCell ref="AU217:AY218"/>
    <mergeCell ref="AZ217:BD218"/>
    <mergeCell ref="BE217:BM218"/>
    <mergeCell ref="BN217:BS218"/>
    <mergeCell ref="BT217:BZ218"/>
    <mergeCell ref="CA217:CG218"/>
    <mergeCell ref="CH217:CN218"/>
    <mergeCell ref="CO217:CU218"/>
    <mergeCell ref="E218:AT218"/>
    <mergeCell ref="A219:D219"/>
    <mergeCell ref="E219:AT219"/>
    <mergeCell ref="AU219:AY219"/>
    <mergeCell ref="AZ219:BD219"/>
    <mergeCell ref="BE219:BM219"/>
    <mergeCell ref="BN219:BS219"/>
    <mergeCell ref="BT219:BZ219"/>
    <mergeCell ref="CA219:CG219"/>
    <mergeCell ref="CH219:CN219"/>
    <mergeCell ref="CO219:CU219"/>
    <mergeCell ref="A220:D220"/>
    <mergeCell ref="E220:AT220"/>
    <mergeCell ref="AU220:AY220"/>
    <mergeCell ref="AZ220:BD220"/>
    <mergeCell ref="BE220:BM220"/>
    <mergeCell ref="BN220:BS220"/>
    <mergeCell ref="BT220:BZ220"/>
    <mergeCell ref="CA220:CG220"/>
    <mergeCell ref="CH220:CN220"/>
    <mergeCell ref="CO220:CU220"/>
    <mergeCell ref="A221:D223"/>
    <mergeCell ref="E221:AT221"/>
    <mergeCell ref="AU221:AY223"/>
    <mergeCell ref="AZ221:BD223"/>
    <mergeCell ref="BE221:BM223"/>
    <mergeCell ref="BN221:BS223"/>
    <mergeCell ref="BT221:BZ223"/>
    <mergeCell ref="CA221:CG223"/>
    <mergeCell ref="CH221:CN223"/>
    <mergeCell ref="CO221:CU223"/>
    <mergeCell ref="E222:AT222"/>
    <mergeCell ref="E223:AT223"/>
    <mergeCell ref="A224:D225"/>
    <mergeCell ref="E224:AT224"/>
    <mergeCell ref="AU224:AY225"/>
    <mergeCell ref="AZ224:BD225"/>
    <mergeCell ref="BE224:BM225"/>
    <mergeCell ref="BN224:BS225"/>
    <mergeCell ref="BT224:BZ225"/>
    <mergeCell ref="CA224:CG225"/>
    <mergeCell ref="CH224:CN225"/>
    <mergeCell ref="CO224:CU225"/>
    <mergeCell ref="E225:AT225"/>
    <mergeCell ref="A226:D228"/>
    <mergeCell ref="E226:AT226"/>
    <mergeCell ref="AU226:AY228"/>
    <mergeCell ref="AZ226:BD228"/>
    <mergeCell ref="BE226:BM228"/>
    <mergeCell ref="BN226:BS228"/>
    <mergeCell ref="BT226:BZ228"/>
    <mergeCell ref="CA226:CG228"/>
    <mergeCell ref="CH226:CN228"/>
    <mergeCell ref="CO226:CU228"/>
    <mergeCell ref="E227:AT227"/>
    <mergeCell ref="E228:AT228"/>
    <mergeCell ref="A229:D230"/>
    <mergeCell ref="E229:AT229"/>
    <mergeCell ref="AU229:AY230"/>
    <mergeCell ref="AZ229:BD230"/>
    <mergeCell ref="BE229:BM230"/>
    <mergeCell ref="BN229:BS230"/>
    <mergeCell ref="BT229:BZ230"/>
    <mergeCell ref="CA229:CG230"/>
    <mergeCell ref="CH229:CN230"/>
    <mergeCell ref="CO229:CU230"/>
    <mergeCell ref="E230:AT230"/>
    <mergeCell ref="A231:D231"/>
    <mergeCell ref="E231:AT231"/>
    <mergeCell ref="AU231:AY231"/>
    <mergeCell ref="AZ231:BD231"/>
    <mergeCell ref="BE231:BM231"/>
    <mergeCell ref="BT231:BZ231"/>
    <mergeCell ref="CA231:CG231"/>
    <mergeCell ref="CH231:CN231"/>
    <mergeCell ref="CO231:CU231"/>
    <mergeCell ref="N234:AE234"/>
    <mergeCell ref="AG234:AS234"/>
    <mergeCell ref="AU234:BU234"/>
    <mergeCell ref="T238:V238"/>
    <mergeCell ref="N235:AE235"/>
    <mergeCell ref="AG235:AS235"/>
    <mergeCell ref="N236:AE236"/>
    <mergeCell ref="AG236:AS236"/>
    <mergeCell ref="BN231:BS231"/>
    <mergeCell ref="B242:BT242"/>
    <mergeCell ref="BB243:BT243"/>
    <mergeCell ref="M243:AZ243"/>
    <mergeCell ref="AG10:BR10"/>
    <mergeCell ref="N237:AE237"/>
    <mergeCell ref="AG237:AS237"/>
    <mergeCell ref="AU237:BU237"/>
    <mergeCell ref="B238:D238"/>
    <mergeCell ref="G238:Q238"/>
    <mergeCell ref="R238:S238"/>
    <mergeCell ref="AU236:BU236"/>
    <mergeCell ref="AU235:BU235"/>
    <mergeCell ref="BB244:BT244"/>
    <mergeCell ref="C245:E245"/>
    <mergeCell ref="H245:R245"/>
    <mergeCell ref="S245:T245"/>
    <mergeCell ref="U245:W245"/>
    <mergeCell ref="P244:AX244"/>
    <mergeCell ref="A240:BU240"/>
    <mergeCell ref="B241:BT241"/>
  </mergeCells>
  <printOptions/>
  <pageMargins left="0.984251968503937" right="0.3937007874015748" top="0.7874015748031497" bottom="0.2755905511811024" header="0.2755905511811024" footer="0.2755905511811024"/>
  <pageSetup horizontalDpi="600" verticalDpi="600" orientation="landscape" paperSize="9" scale="82" r:id="rId1"/>
  <rowBreaks count="2" manualBreakCount="2">
    <brk id="50" max="98" man="1"/>
    <brk id="151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zoomScalePageLayoutView="0" workbookViewId="0" topLeftCell="A1">
      <selection activeCell="AC18" sqref="AC17:AC18"/>
    </sheetView>
  </sheetViews>
  <sheetFormatPr defaultColWidth="1.37890625" defaultRowHeight="12.75"/>
  <cols>
    <col min="1" max="16384" width="1.37890625" style="3" customWidth="1"/>
  </cols>
  <sheetData/>
  <sheetProtection/>
  <printOptions/>
  <pageMargins left="0.39" right="0.39" top="0.79" bottom="0.39" header="0.28" footer="0.28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glbuh</cp:lastModifiedBy>
  <cp:lastPrinted>2023-08-09T05:35:47Z</cp:lastPrinted>
  <dcterms:created xsi:type="dcterms:W3CDTF">2004-09-19T06:34:55Z</dcterms:created>
  <dcterms:modified xsi:type="dcterms:W3CDTF">2023-09-06T12:50:10Z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